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C:\Users\janayallen\Downloads\"/>
    </mc:Choice>
  </mc:AlternateContent>
  <xr:revisionPtr revIDLastSave="0" documentId="8_{990941A6-DF5C-400D-9DC2-A3CB327DD37E}" xr6:coauthVersionLast="47" xr6:coauthVersionMax="47" xr10:uidLastSave="{00000000-0000-0000-0000-000000000000}"/>
  <bookViews>
    <workbookView xWindow="-120" yWindow="-120" windowWidth="29040" windowHeight="1584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AcademicYear!$A$6:$AJ$43</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F37" i="2"/>
  <c r="E37" i="2"/>
  <c r="D37" i="2"/>
  <c r="C37" i="2"/>
  <c r="B37" i="2"/>
  <c r="A37" i="2"/>
  <c r="G28" i="2"/>
  <c r="F28" i="2"/>
  <c r="E28" i="2"/>
  <c r="D28" i="2"/>
  <c r="C28" i="2"/>
  <c r="B28" i="2"/>
  <c r="A28" i="2"/>
  <c r="O28" i="2"/>
  <c r="N28" i="2"/>
  <c r="M28" i="2"/>
  <c r="L28" i="2"/>
  <c r="K28" i="2"/>
  <c r="J28" i="2"/>
  <c r="I28" i="2"/>
  <c r="W28" i="2"/>
  <c r="V28" i="2"/>
  <c r="U28" i="2"/>
  <c r="T28" i="2"/>
  <c r="S28" i="2"/>
  <c r="R28" i="2"/>
  <c r="Q28" i="2"/>
  <c r="AE28" i="2"/>
  <c r="AD28" i="2"/>
  <c r="AC28" i="2"/>
  <c r="AB28" i="2"/>
  <c r="AA28" i="2"/>
  <c r="Z28" i="2"/>
  <c r="Y28"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G9" i="2"/>
  <c r="F9" i="2"/>
  <c r="E9" i="2"/>
  <c r="D9" i="2"/>
  <c r="C9" i="2"/>
  <c r="B9" i="2"/>
  <c r="Y8" i="2"/>
  <c r="I7" i="2"/>
  <c r="A17" i="2"/>
  <c r="Y10" i="2"/>
  <c r="Z10" i="2"/>
  <c r="AA10" i="2"/>
  <c r="AB10" i="2"/>
  <c r="AC10" i="2"/>
  <c r="AD10" i="2"/>
  <c r="AE10" i="2"/>
  <c r="Y11" i="2"/>
  <c r="Z11" i="2"/>
  <c r="AA11" i="2"/>
  <c r="AB11" i="2"/>
  <c r="AC11" i="2"/>
  <c r="AD11" i="2"/>
  <c r="AE11" i="2"/>
  <c r="Y12" i="2"/>
  <c r="Z12" i="2"/>
  <c r="AA12" i="2"/>
  <c r="AB12" i="2"/>
  <c r="AC12" i="2"/>
  <c r="AD12" i="2"/>
  <c r="AE12" i="2"/>
  <c r="Y13" i="2"/>
  <c r="Z13" i="2"/>
  <c r="AA13" i="2"/>
  <c r="AB13" i="2"/>
  <c r="AC13" i="2"/>
  <c r="AD13" i="2"/>
  <c r="AE13" i="2"/>
  <c r="Y14" i="2"/>
  <c r="Z14" i="2"/>
  <c r="AA14" i="2"/>
  <c r="AB14" i="2"/>
  <c r="AC14" i="2"/>
  <c r="AD14" i="2"/>
  <c r="AE14" i="2"/>
  <c r="Y15" i="2"/>
  <c r="Z15" i="2"/>
  <c r="AA15" i="2"/>
  <c r="AB15" i="2"/>
  <c r="AC15" i="2"/>
  <c r="AD15" i="2"/>
  <c r="AE15" i="2"/>
  <c r="I17" i="2"/>
  <c r="A19" i="2"/>
  <c r="B19" i="2"/>
  <c r="C19" i="2"/>
  <c r="D19" i="2"/>
  <c r="E19" i="2"/>
  <c r="F19" i="2"/>
  <c r="G19" i="2"/>
  <c r="A20" i="2"/>
  <c r="D20" i="2"/>
  <c r="E20" i="2"/>
  <c r="F20" i="2"/>
  <c r="G20" i="2"/>
  <c r="A21" i="2"/>
  <c r="B21" i="2"/>
  <c r="C21" i="2"/>
  <c r="D21" i="2"/>
  <c r="E21" i="2"/>
  <c r="F21" i="2"/>
  <c r="G21" i="2"/>
  <c r="A22" i="2"/>
  <c r="B22" i="2"/>
  <c r="C22" i="2"/>
  <c r="D22" i="2"/>
  <c r="E22" i="2"/>
  <c r="F22" i="2"/>
  <c r="G22" i="2"/>
  <c r="A23" i="2"/>
  <c r="B23" i="2"/>
  <c r="C23" i="2"/>
  <c r="D23" i="2"/>
  <c r="E23" i="2"/>
  <c r="G23" i="2"/>
  <c r="A25" i="2"/>
  <c r="B25" i="2"/>
  <c r="C25" i="2"/>
  <c r="D25" i="2"/>
  <c r="E25" i="2"/>
  <c r="F25" i="2"/>
  <c r="G25" i="2"/>
  <c r="Q17" i="2"/>
  <c r="I19" i="2"/>
  <c r="J19" i="2"/>
  <c r="K19" i="2"/>
  <c r="L19" i="2"/>
  <c r="M19" i="2"/>
  <c r="N19" i="2"/>
  <c r="O19" i="2"/>
  <c r="I20" i="2"/>
  <c r="J20" i="2"/>
  <c r="K20" i="2"/>
  <c r="L20" i="2"/>
  <c r="M20" i="2"/>
  <c r="N20" i="2"/>
  <c r="O20" i="2"/>
  <c r="I21" i="2"/>
  <c r="J21" i="2"/>
  <c r="K21" i="2"/>
  <c r="L21" i="2"/>
  <c r="M21" i="2"/>
  <c r="N21" i="2"/>
  <c r="O21" i="2"/>
  <c r="I22" i="2"/>
  <c r="J22" i="2"/>
  <c r="K22" i="2"/>
  <c r="L22" i="2"/>
  <c r="M22" i="2"/>
  <c r="N22" i="2"/>
  <c r="O22" i="2"/>
  <c r="I23" i="2"/>
  <c r="J23" i="2"/>
  <c r="K23" i="2"/>
  <c r="L23" i="2"/>
  <c r="M23" i="2"/>
  <c r="N23" i="2"/>
  <c r="O23" i="2"/>
  <c r="J25" i="2"/>
  <c r="K25" i="2"/>
  <c r="L25" i="2"/>
  <c r="M25" i="2"/>
  <c r="N25" i="2"/>
  <c r="O25" i="2"/>
  <c r="Y17" i="2"/>
  <c r="Q19" i="2"/>
  <c r="R19" i="2"/>
  <c r="S19" i="2"/>
  <c r="T19" i="2"/>
  <c r="U19" i="2"/>
  <c r="V19" i="2"/>
  <c r="W19" i="2"/>
  <c r="Q20" i="2"/>
  <c r="R20" i="2"/>
  <c r="S20" i="2"/>
  <c r="T20" i="2"/>
  <c r="U20" i="2"/>
  <c r="V20" i="2"/>
  <c r="W20" i="2"/>
  <c r="Q21" i="2"/>
  <c r="R21" i="2"/>
  <c r="S21" i="2"/>
  <c r="T21" i="2"/>
  <c r="U21" i="2"/>
  <c r="V21" i="2"/>
  <c r="W21" i="2"/>
  <c r="Q22" i="2"/>
  <c r="R22" i="2"/>
  <c r="S22" i="2"/>
  <c r="T22" i="2"/>
  <c r="U22" i="2"/>
  <c r="V22" i="2"/>
  <c r="W22" i="2"/>
  <c r="Q23" i="2"/>
  <c r="R23" i="2"/>
  <c r="S23" i="2"/>
  <c r="T23" i="2"/>
  <c r="U23" i="2"/>
  <c r="V23" i="2"/>
  <c r="W23" i="2"/>
  <c r="Q25" i="2"/>
  <c r="R25" i="2"/>
  <c r="S25" i="2"/>
  <c r="T25" i="2"/>
  <c r="U25" i="2"/>
  <c r="V25" i="2"/>
  <c r="W25" i="2"/>
  <c r="A27" i="2"/>
  <c r="Y19" i="2"/>
  <c r="Z19" i="2"/>
  <c r="AA19" i="2"/>
  <c r="AB19" i="2"/>
  <c r="AC19" i="2"/>
  <c r="AD19" i="2"/>
  <c r="AE19" i="2"/>
  <c r="Y20" i="2"/>
  <c r="Z20" i="2"/>
  <c r="AA20" i="2"/>
  <c r="AB20" i="2"/>
  <c r="AC20" i="2"/>
  <c r="AD20" i="2"/>
  <c r="AE20" i="2"/>
  <c r="Y21" i="2"/>
  <c r="Z21" i="2"/>
  <c r="AA21" i="2"/>
  <c r="AB21" i="2"/>
  <c r="AC21" i="2"/>
  <c r="AD21" i="2"/>
  <c r="AE21" i="2"/>
  <c r="Y22" i="2"/>
  <c r="Z22" i="2"/>
  <c r="AA22" i="2"/>
  <c r="AB22" i="2"/>
  <c r="AC22" i="2"/>
  <c r="AD22" i="2"/>
  <c r="AE22" i="2"/>
  <c r="Y23" i="2"/>
  <c r="Z23" i="2"/>
  <c r="AA23" i="2"/>
  <c r="AB23" i="2"/>
  <c r="AC23" i="2"/>
  <c r="AD23" i="2"/>
  <c r="AE23" i="2"/>
  <c r="Y25" i="2"/>
  <c r="Z25" i="2"/>
  <c r="AA25" i="2"/>
  <c r="AB25" i="2"/>
  <c r="AC25" i="2"/>
  <c r="AD25" i="2"/>
  <c r="AE25" i="2"/>
  <c r="I27"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A34" i="2"/>
  <c r="B34" i="2"/>
  <c r="C34" i="2"/>
  <c r="D34" i="2"/>
  <c r="E34" i="2"/>
  <c r="F34" i="2"/>
  <c r="G34" i="2"/>
  <c r="Q27"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Q29" i="2"/>
  <c r="R29" i="2"/>
  <c r="S29" i="2"/>
  <c r="T29" i="2"/>
  <c r="U29" i="2"/>
  <c r="V29" i="2"/>
  <c r="W29" i="2"/>
  <c r="Q30" i="2"/>
  <c r="R30" i="2"/>
  <c r="S30" i="2"/>
  <c r="T30" i="2"/>
  <c r="U30" i="2"/>
  <c r="V30" i="2"/>
  <c r="W30" i="2"/>
  <c r="Q31" i="2"/>
  <c r="R31" i="2"/>
  <c r="S31" i="2"/>
  <c r="T31" i="2"/>
  <c r="U31" i="2"/>
  <c r="V31" i="2"/>
  <c r="W31" i="2"/>
  <c r="Q32" i="2"/>
  <c r="R32" i="2"/>
  <c r="S32" i="2"/>
  <c r="T32" i="2"/>
  <c r="U32" i="2"/>
  <c r="V32" i="2"/>
  <c r="W32" i="2"/>
  <c r="Q33" i="2"/>
  <c r="R33" i="2"/>
  <c r="S33" i="2"/>
  <c r="T33" i="2"/>
  <c r="U33" i="2"/>
  <c r="V33" i="2"/>
  <c r="W33" i="2"/>
  <c r="Q34" i="2"/>
  <c r="R34" i="2"/>
  <c r="S34" i="2"/>
  <c r="T34" i="2"/>
  <c r="U34" i="2"/>
  <c r="V34" i="2"/>
  <c r="W34" i="2"/>
  <c r="Y27" i="2"/>
  <c r="Y29" i="2"/>
  <c r="Z29" i="2"/>
  <c r="AA29" i="2"/>
  <c r="AB29" i="2"/>
  <c r="AC29" i="2"/>
  <c r="AD29" i="2"/>
  <c r="AE29" i="2"/>
  <c r="Y30" i="2"/>
  <c r="Z30" i="2"/>
  <c r="AA30" i="2"/>
  <c r="AB30" i="2"/>
  <c r="AC30" i="2"/>
  <c r="AD30" i="2"/>
  <c r="AE30" i="2"/>
  <c r="Y31" i="2"/>
  <c r="Z31" i="2"/>
  <c r="AA31" i="2"/>
  <c r="AB31" i="2"/>
  <c r="AC31" i="2"/>
  <c r="AD31" i="2"/>
  <c r="AE31" i="2"/>
  <c r="Y32" i="2"/>
  <c r="Z32" i="2"/>
  <c r="AA32" i="2"/>
  <c r="AB32" i="2"/>
  <c r="AC32" i="2"/>
  <c r="AD32" i="2"/>
  <c r="AE32" i="2"/>
  <c r="Y33" i="2"/>
  <c r="Z33" i="2"/>
  <c r="AA33" i="2"/>
  <c r="AB33" i="2"/>
  <c r="AC33" i="2"/>
  <c r="AD33" i="2"/>
  <c r="AE33" i="2"/>
  <c r="Y34" i="2"/>
  <c r="Z34" i="2"/>
  <c r="AA34" i="2"/>
  <c r="AB34" i="2"/>
  <c r="AC34" i="2"/>
  <c r="AD34" i="2"/>
  <c r="AE34" i="2"/>
  <c r="A36" i="2"/>
  <c r="A38" i="2"/>
  <c r="B38" i="2"/>
  <c r="C38" i="2"/>
  <c r="D38" i="2"/>
  <c r="E38" i="2"/>
  <c r="F38" i="2"/>
  <c r="G38" i="2"/>
  <c r="A39" i="2"/>
  <c r="B39" i="2"/>
  <c r="C39" i="2"/>
  <c r="D39" i="2"/>
  <c r="E39" i="2"/>
  <c r="F39" i="2"/>
  <c r="G39" i="2"/>
  <c r="A40" i="2"/>
  <c r="B40" i="2"/>
  <c r="C40" i="2"/>
  <c r="D40" i="2"/>
  <c r="E40" i="2"/>
  <c r="F40" i="2"/>
  <c r="G40" i="2"/>
  <c r="A41" i="2"/>
  <c r="B41" i="2"/>
  <c r="C41" i="2"/>
  <c r="D41" i="2"/>
  <c r="E41" i="2"/>
  <c r="F41" i="2"/>
  <c r="G41" i="2"/>
  <c r="A42" i="2"/>
  <c r="B42" i="2"/>
  <c r="C42" i="2"/>
  <c r="D42" i="2"/>
  <c r="E42" i="2"/>
  <c r="G42" i="2"/>
  <c r="A43" i="2"/>
  <c r="B43" i="2"/>
  <c r="C43" i="2"/>
  <c r="D43" i="2"/>
  <c r="E43" i="2"/>
  <c r="F43" i="2"/>
  <c r="G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<sst xmlns="http://schemas.openxmlformats.org/spreadsheetml/2006/main" count="35" uniqueCount="35">
  <si>
    <t>Month</t>
  </si>
  <si>
    <t>Year</t>
  </si>
  <si>
    <t>Start Day</t>
  </si>
  <si>
    <t>1: Sunday, 2: Monday</t>
  </si>
  <si>
    <t>Academic Year Calendar</t>
  </si>
  <si>
    <t>Academic Year Calendar Template</t>
  </si>
  <si>
    <t>Calendar Template © 2016 Vertex42.com</t>
  </si>
  <si>
    <t>https://www.vertex42.com/calendars/academic-calendar.html</t>
  </si>
  <si>
    <t>© 2007-2018 Vertex42 LLC</t>
  </si>
  <si>
    <t xml:space="preserve">July 26-August 2-Teacher PD </t>
  </si>
  <si>
    <t>First Day of School</t>
  </si>
  <si>
    <t>School Closed Holidays</t>
  </si>
  <si>
    <t>Half Day/PD/E-Learning</t>
  </si>
  <si>
    <t>Last Day of School</t>
  </si>
  <si>
    <t>Teacher Closeout Day</t>
  </si>
  <si>
    <t>No School/PD/E-Learning</t>
  </si>
  <si>
    <t>School In-Session</t>
  </si>
  <si>
    <t xml:space="preserve">Him By Her Collegiate School for the Arts </t>
  </si>
  <si>
    <t>PD= Professional Development</t>
  </si>
  <si>
    <t xml:space="preserve">Labor Day </t>
  </si>
  <si>
    <t>Dr. Martin Luther King Day</t>
  </si>
  <si>
    <t>Presidents Day</t>
  </si>
  <si>
    <t>November 24-26 Thanksgiving Break</t>
  </si>
  <si>
    <t>October 18-22 Fall Break</t>
  </si>
  <si>
    <t>December 20-Jan 3-Winter Break</t>
  </si>
  <si>
    <t>March 28-April 1- Spring Break</t>
  </si>
  <si>
    <t xml:space="preserve">Memorial Day </t>
  </si>
  <si>
    <t>Legend/Events</t>
  </si>
  <si>
    <t>Parent In Touch|E-Learning</t>
  </si>
  <si>
    <t>End of 2nd 9 Weeks - January 4th</t>
  </si>
  <si>
    <t xml:space="preserve">End of 3rd 9 Weeks - March 11th </t>
  </si>
  <si>
    <t xml:space="preserve">End of 4th 9 Weeks - May 27th </t>
  </si>
  <si>
    <t xml:space="preserve">End of 1st 9 Weeks - October 5th </t>
  </si>
  <si>
    <t>End of Fall Semester - January 4th</t>
  </si>
  <si>
    <t>End of Spring Semester - May 27th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</si>
</sst>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29"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sz val="10"/>
      <color rgb="FFFFFF00"/>
      <name val="Century Schoolbook"/>
      <family val="1"/>
      <scheme val="minor"/>
    </font>
    <font>
      <sz val="9"/>
      <color theme="4" tint="-0.499984740745262"/>
      <name val="Century Schoolbook"/>
      <family val="1"/>
      <scheme val="minor"/>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rgb="FFCC66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9999"/>
        <bgColor indexed="64"/>
      </patternFill>
    </fill>
  </fills>
  <borders count="27">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6">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5" xfId="0" applyNumberFormat="1" applyFont="1" applyFill="1" applyBorder="1" applyAlignment="1">
      <alignment horizontal="left"/>
    </xf>
    <xf numFmtId="0" fontId="23" fillId="0" borderId="15" xfId="0" applyFont="1" applyFill="1" applyBorder="1"/>
    <xf numFmtId="166" fontId="23" fillId="0" borderId="16" xfId="0" applyNumberFormat="1" applyFont="1" applyFill="1" applyBorder="1" applyAlignment="1">
      <alignment horizontal="left"/>
    </xf>
    <xf numFmtId="0" fontId="23" fillId="0" borderId="16" xfId="0" applyFont="1" applyFill="1" applyBorder="1"/>
    <xf numFmtId="164" fontId="6" fillId="6" borderId="1" xfId="0" applyNumberFormat="1" applyFont="1" applyFill="1" applyBorder="1" applyAlignment="1">
      <alignment horizontal="center"/>
    </xf>
    <xf numFmtId="166" fontId="23" fillId="7" borderId="16" xfId="0" applyNumberFormat="1" applyFont="1" applyFill="1" applyBorder="1" applyAlignment="1">
      <alignment horizontal="left"/>
    </xf>
    <xf numFmtId="166" fontId="27" fillId="6" borderId="16" xfId="0" applyNumberFormat="1" applyFont="1" applyFill="1" applyBorder="1" applyAlignment="1">
      <alignment horizontal="left"/>
    </xf>
    <xf numFmtId="164" fontId="6" fillId="7" borderId="1" xfId="0" applyNumberFormat="1" applyFont="1" applyFill="1" applyBorder="1" applyAlignment="1">
      <alignment horizontal="center"/>
    </xf>
    <xf numFmtId="166" fontId="23" fillId="8" borderId="16" xfId="0" applyNumberFormat="1" applyFont="1" applyFill="1" applyBorder="1" applyAlignment="1">
      <alignment horizontal="left"/>
    </xf>
    <xf numFmtId="164" fontId="6" fillId="8" borderId="1" xfId="0" applyNumberFormat="1" applyFont="1" applyFill="1" applyBorder="1" applyAlignment="1">
      <alignment horizontal="center"/>
    </xf>
    <xf numFmtId="166" fontId="23" fillId="9" borderId="16" xfId="0" applyNumberFormat="1" applyFont="1" applyFill="1" applyBorder="1" applyAlignment="1">
      <alignment horizontal="left"/>
    </xf>
    <xf numFmtId="0" fontId="28" fillId="0" borderId="16" xfId="0" applyFont="1" applyFill="1" applyBorder="1"/>
    <xf numFmtId="0" fontId="19" fillId="0" borderId="16" xfId="0" applyFont="1" applyFill="1" applyBorder="1"/>
    <xf numFmtId="0" fontId="18" fillId="0" borderId="16" xfId="0" applyFont="1" applyFill="1" applyBorder="1"/>
    <xf numFmtId="164" fontId="6" fillId="9" borderId="1" xfId="0" applyNumberFormat="1" applyFont="1" applyFill="1" applyBorder="1" applyAlignment="1">
      <alignment horizontal="center"/>
    </xf>
    <xf numFmtId="166" fontId="23" fillId="10" borderId="16" xfId="0" applyNumberFormat="1" applyFont="1" applyFill="1" applyBorder="1" applyAlignment="1">
      <alignment horizontal="left"/>
    </xf>
    <xf numFmtId="166" fontId="23" fillId="11" borderId="16" xfId="0" applyNumberFormat="1" applyFont="1" applyFill="1" applyBorder="1" applyAlignment="1">
      <alignment horizontal="left"/>
    </xf>
    <xf numFmtId="166" fontId="23" fillId="12" borderId="16" xfId="0" applyNumberFormat="1" applyFont="1" applyFill="1" applyBorder="1" applyAlignment="1">
      <alignment horizontal="left"/>
    </xf>
    <xf numFmtId="164" fontId="6" fillId="13" borderId="1" xfId="0" applyNumberFormat="1" applyFont="1" applyFill="1" applyBorder="1" applyAlignment="1">
      <alignment horizontal="center"/>
    </xf>
    <xf numFmtId="166" fontId="23" fillId="13" borderId="16" xfId="0" applyNumberFormat="1" applyFont="1" applyFill="1" applyBorder="1" applyAlignment="1">
      <alignment horizontal="left"/>
    </xf>
    <xf numFmtId="164" fontId="6" fillId="10" borderId="1"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2" borderId="7" xfId="0" applyNumberFormat="1" applyFont="1" applyFill="1" applyBorder="1" applyAlignment="1">
      <alignment horizontal="center"/>
    </xf>
    <xf numFmtId="166" fontId="28" fillId="0" borderId="16" xfId="0" applyNumberFormat="1" applyFont="1" applyFill="1" applyBorder="1" applyAlignment="1">
      <alignment horizontal="left"/>
    </xf>
    <xf numFmtId="0" fontId="6" fillId="0" borderId="3" xfId="0" applyFont="1" applyFill="1" applyBorder="1"/>
    <xf numFmtId="164" fontId="6" fillId="0" borderId="24" xfId="0" applyNumberFormat="1" applyFont="1" applyBorder="1" applyAlignment="1">
      <alignment horizontal="center"/>
    </xf>
    <xf numFmtId="164" fontId="6" fillId="12" borderId="25" xfId="0" applyNumberFormat="1" applyFont="1" applyFill="1" applyBorder="1" applyAlignment="1">
      <alignment horizontal="center"/>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164" fontId="6" fillId="6" borderId="25" xfId="0" applyNumberFormat="1" applyFont="1" applyFill="1" applyBorder="1" applyAlignment="1">
      <alignment horizontal="center"/>
    </xf>
    <xf numFmtId="164" fontId="6" fillId="8" borderId="25" xfId="0" applyNumberFormat="1" applyFont="1" applyFill="1" applyBorder="1" applyAlignment="1">
      <alignment horizontal="center"/>
    </xf>
    <xf numFmtId="164" fontId="6" fillId="14" borderId="1" xfId="0" applyNumberFormat="1" applyFont="1" applyFill="1" applyBorder="1" applyAlignment="1">
      <alignment horizontal="center"/>
    </xf>
    <xf numFmtId="166" fontId="23" fillId="14" borderId="16" xfId="0" applyNumberFormat="1" applyFont="1" applyFill="1" applyBorder="1" applyAlignment="1">
      <alignment horizontal="left"/>
    </xf>
    <xf numFmtId="0" fontId="23" fillId="14" borderId="16" xfId="0" applyFont="1" applyFill="1" applyBorder="1"/>
    <xf numFmtId="0" fontId="24" fillId="0" borderId="13" xfId="0" applyFont="1" applyBorder="1" applyAlignment="1">
      <alignment horizontal="center"/>
    </xf>
    <xf numFmtId="0" fontId="17" fillId="0" borderId="0" xfId="0" applyFont="1" applyAlignment="1">
      <alignment horizontal="center" vertic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xf numFmtId="0" fontId="25" fillId="0" borderId="23" xfId="1" applyFont="1" applyBorder="1" applyAlignment="1" applyProtection="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D559D"/>
      <color rgb="FFFF9999"/>
      <color rgb="FFFFCC66"/>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68818.A00604F0" TargetMode="External"/><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xdr:from>
      <xdr:col>12</xdr:col>
      <xdr:colOff>180976</xdr:colOff>
      <xdr:row>9</xdr:row>
      <xdr:rowOff>19050</xdr:rowOff>
    </xdr:from>
    <xdr:to>
      <xdr:col>17</xdr:col>
      <xdr:colOff>133351</xdr:colOff>
      <xdr:row>14</xdr:row>
      <xdr:rowOff>152400</xdr:rowOff>
    </xdr:to>
    <xdr:pic>
      <xdr:nvPicPr>
        <xdr:cNvPr id="4" name="Picture 1">
          <a:extLst>
            <a:ext uri="{FF2B5EF4-FFF2-40B4-BE49-F238E27FC236}">
              <a16:creationId xmlns:a16="http://schemas.microsoft.com/office/drawing/2014/main" id="{3DE3ECAC-A09B-4229-A91A-C6175E333D5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581276" y="220027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45"/>
  <sheetViews>
    <sheetView showGridLines="0" tabSelected="1" topLeftCell="A4" workbookViewId="0">
      <selection activeCell="AI13" sqref="AI13"/>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9"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x14ac:dyDescent="0.2">
      <c r="A2" s="23" t="s">
        <v>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72" t="s">
        <v>8</v>
      </c>
      <c r="AJ2" s="72"/>
    </row>
    <row r="3" spans="1:36" x14ac:dyDescent="0.2">
      <c r="A3" s="76" t="s">
        <v>1</v>
      </c>
      <c r="B3" s="76"/>
      <c r="C3" s="76"/>
      <c r="D3" s="13"/>
      <c r="E3" s="76" t="s">
        <v>0</v>
      </c>
      <c r="F3" s="76"/>
      <c r="G3" s="76"/>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x14ac:dyDescent="0.2">
      <c r="A4" s="73">
        <v>2021</v>
      </c>
      <c r="B4" s="74"/>
      <c r="C4" s="75"/>
      <c r="D4" s="13"/>
      <c r="E4" s="73">
        <v>7</v>
      </c>
      <c r="F4" s="74"/>
      <c r="G4" s="75"/>
      <c r="H4" s="10"/>
      <c r="I4" s="73">
        <v>1</v>
      </c>
      <c r="J4" s="74"/>
      <c r="K4" s="75"/>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x14ac:dyDescent="0.3">
      <c r="A6" s="77" t="s">
        <v>17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G6" s="1"/>
      <c r="AH6" s="1"/>
      <c r="AI6" s="7"/>
      <c r="AJ6" s="1"/>
    </row>
    <row r="7" spans="1:36" ht="39.75" x14ac:dyDescent="0.3">
      <c r="I7" s="68" t="str">
        <f>year&amp;"-"&amp;(year+1)</f>
        <v>2021-2022</v>
      </c>
      <c r="J7" s="68"/>
      <c r="K7" s="68"/>
      <c r="L7" s="68"/>
      <c r="M7" s="68"/>
      <c r="N7" s="68"/>
      <c r="O7" s="68"/>
      <c r="P7" s="68"/>
      <c r="Q7" s="68"/>
      <c r="R7" s="68"/>
      <c r="S7" s="68"/>
      <c r="T7" s="68"/>
      <c r="U7" s="68"/>
      <c r="V7" s="68"/>
      <c r="W7" s="68"/>
      <c r="AG7" s="67" t="s">
        <v>27</v>
      </c>
      <c r="AH7" s="67"/>
      <c r="AI7" s="67"/>
      <c r="AJ7" s="67"/>
    </row>
    <row r="8" spans="1:36" ht="15.75" customHeight="1" x14ac:dyDescent="0.2">
      <c r="A8" s="78">
        <f>DATE(year,month,1)</f>
        <v>44378</v>
      </c>
      <c r="B8" s="79"/>
      <c r="C8" s="79"/>
      <c r="D8" s="79"/>
      <c r="E8" s="79"/>
      <c r="F8" s="79"/>
      <c r="G8" s="80"/>
      <c r="H8" s="8"/>
      <c r="I8" s="84" t="s">
        <v>4</v>
      </c>
      <c r="J8" s="84"/>
      <c r="K8" s="84"/>
      <c r="L8" s="84"/>
      <c r="M8" s="84"/>
      <c r="N8" s="84"/>
      <c r="O8" s="84"/>
      <c r="P8" s="84"/>
      <c r="Q8" s="84"/>
      <c r="R8" s="84"/>
      <c r="S8" s="84"/>
      <c r="T8" s="84"/>
      <c r="U8" s="84"/>
      <c r="V8" s="84"/>
      <c r="W8" s="84"/>
      <c r="Y8" s="81">
        <f>DATE(YEAR(A8+35),MONTH(A8+35),1)</f>
        <v>44409</v>
      </c>
      <c r="Z8" s="82"/>
      <c r="AA8" s="82"/>
      <c r="AB8" s="82"/>
      <c r="AC8" s="82"/>
      <c r="AD8" s="82"/>
      <c r="AE8" s="83"/>
      <c r="AG8" s="3"/>
      <c r="AH8" s="22"/>
      <c r="AI8" s="9"/>
      <c r="AJ8" s="4"/>
    </row>
    <row r="9" spans="1:36" ht="12.75" customHeight="1" x14ac:dyDescent="0.25">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84"/>
      <c r="J9" s="84"/>
      <c r="K9" s="84"/>
      <c r="L9" s="84"/>
      <c r="M9" s="84"/>
      <c r="N9" s="84"/>
      <c r="O9" s="84"/>
      <c r="P9" s="84"/>
      <c r="Q9" s="84"/>
      <c r="R9" s="84"/>
      <c r="S9" s="84"/>
      <c r="T9" s="84"/>
      <c r="U9" s="84"/>
      <c r="V9" s="84"/>
      <c r="W9" s="84"/>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c r="AH9" s="32"/>
      <c r="AI9" s="33"/>
      <c r="AJ9" s="6"/>
    </row>
    <row r="10" spans="1:36" x14ac:dyDescent="0.2">
      <c r="A10" s="16" t="str">
        <f>IF(WEEKDAY(A8,1)=startday,A8,"")</f>
        <v/>
      </c>
      <c r="B10" s="17" t="str">
        <f>IF(A10="",IF(WEEKDAY(A8,1)=MOD(startday,7)+1,A8,""),A10+1)</f>
        <v/>
      </c>
      <c r="C10" s="17" t="str">
        <f>IF(B10="",IF(WEEKDAY(A8,1)=MOD(startday+1,7)+1,A8,""),B10+1)</f>
        <v/>
      </c>
      <c r="D10" s="17" t="str">
        <f>IF(C10="",IF(WEEKDAY(A8,1)=MOD(startday+2,7)+1,A8,""),C10+1)</f>
        <v/>
      </c>
      <c r="E10" s="17">
        <f>IF(D10="",IF(WEEKDAY(A8,1)=MOD(startday+3,7)+1,A8,""),D10+1)</f>
        <v>44378</v>
      </c>
      <c r="F10" s="17">
        <f>IF(E10="",IF(WEEKDAY(A8,1)=MOD(startday+4,7)+1,A8,""),E10+1)</f>
        <v>44379</v>
      </c>
      <c r="G10" s="18">
        <f>IF(F10="",IF(WEEKDAY(A8,1)=MOD(startday+5,7)+1,A8,""),F10+1)</f>
        <v>44380</v>
      </c>
      <c r="H10" s="2"/>
      <c r="Y10" s="16">
        <f>IF(WEEKDAY(Y8,1)=startday,Y8,"")</f>
        <v>44409</v>
      </c>
      <c r="Z10" s="64">
        <f>IF(Y10="",IF(WEEKDAY(Y8,1)=MOD(startday,7)+1,Y8,""),Y10+1)</f>
        <v>44410</v>
      </c>
      <c r="AA10" s="39">
        <f>IF(Z10="",IF(WEEKDAY(Y8,1)=MOD(startday+1,7)+1,Y8,""),Z10+1)</f>
        <v>44411</v>
      </c>
      <c r="AB10" s="54">
        <f>IF(AA10="",IF(WEEKDAY(Y8,1)=MOD(startday+2,7)+1,Y8,""),AA10+1)</f>
        <v>44412</v>
      </c>
      <c r="AC10" s="54">
        <f>IF(AB10="",IF(WEEKDAY(Y8,1)=MOD(startday+3,7)+1,Y8,""),AB10+1)</f>
        <v>44413</v>
      </c>
      <c r="AD10" s="54">
        <f>IF(AC10="",IF(WEEKDAY(Y8,1)=MOD(startday+4,7)+1,Y8,""),AC10+1)</f>
        <v>44414</v>
      </c>
      <c r="AE10" s="18">
        <f>IF(AD10="",IF(WEEKDAY(Y8,1)=MOD(startday+5,7)+1,Y8,""),AD10+1)</f>
        <v>44415</v>
      </c>
      <c r="AG10" s="5"/>
      <c r="AH10" s="65" t="s">
        <v>9</v>
      </c>
      <c r="AI10" s="66"/>
      <c r="AJ10" s="6"/>
    </row>
    <row r="11" spans="1:36" x14ac:dyDescent="0.2">
      <c r="A11" s="16">
        <f>IF(G10="","",IF(MONTH(G10+1)&lt;&gt;MONTH(G10),"",G10+1))</f>
        <v>44381</v>
      </c>
      <c r="B11" s="17">
        <f>IF(A11="","",IF(MONTH(A11+1)&lt;&gt;MONTH(A11),"",A11+1))</f>
        <v>44382</v>
      </c>
      <c r="C11" s="17">
        <f t="shared" ref="C11:G11" si="0">IF(B11="","",IF(MONTH(B11+1)&lt;&gt;MONTH(B11),"",B11+1))</f>
        <v>44383</v>
      </c>
      <c r="D11" s="17">
        <f>IF(C11="","",IF(MONTH(C11+1)&lt;&gt;MONTH(C11),"",C11+1))</f>
        <v>44384</v>
      </c>
      <c r="E11" s="17">
        <f t="shared" si="0"/>
        <v>44385</v>
      </c>
      <c r="F11" s="17">
        <f t="shared" si="0"/>
        <v>44386</v>
      </c>
      <c r="G11" s="18">
        <f t="shared" si="0"/>
        <v>44387</v>
      </c>
      <c r="H11" s="2"/>
      <c r="Y11" s="16">
        <f>IF(AE10="","",IF(MONTH(AE10+1)&lt;&gt;MONTH(AE10),"",AE10+1))</f>
        <v>44416</v>
      </c>
      <c r="Z11" s="54">
        <f>IF(Y11="","",IF(MONTH(Y11+1)&lt;&gt;MONTH(Y11),"",Y11+1))</f>
        <v>44417</v>
      </c>
      <c r="AA11" s="54">
        <f t="shared" ref="AA11:AA15" si="1">IF(Z11="","",IF(MONTH(Z11+1)&lt;&gt;MONTH(Z11),"",Z11+1))</f>
        <v>44418</v>
      </c>
      <c r="AB11" s="54">
        <f>IF(AA11="","",IF(MONTH(AA11+1)&lt;&gt;MONTH(AA11),"",AA11+1))</f>
        <v>44419</v>
      </c>
      <c r="AC11" s="54">
        <f t="shared" ref="AC11:AC15" si="2">IF(AB11="","",IF(MONTH(AB11+1)&lt;&gt;MONTH(AB11),"",AB11+1))</f>
        <v>44420</v>
      </c>
      <c r="AD11" s="54">
        <f t="shared" ref="AD11:AD15" si="3">IF(AC11="","",IF(MONTH(AC11+1)&lt;&gt;MONTH(AC11),"",AC11+1))</f>
        <v>44421</v>
      </c>
      <c r="AE11" s="18">
        <f t="shared" ref="AE11:AE15" si="4">IF(AD11="","",IF(MONTH(AD11+1)&lt;&gt;MONTH(AD11),"",AD11+1))</f>
        <v>44422</v>
      </c>
      <c r="AG11" s="5"/>
      <c r="AH11" s="37"/>
      <c r="AI11" s="35" t="s">
        <v>10</v>
      </c>
      <c r="AJ11" s="6"/>
    </row>
    <row r="12" spans="1:36" x14ac:dyDescent="0.2">
      <c r="A12" s="16">
        <f t="shared" ref="A12:A15" si="5">IF(G11="","",IF(MONTH(G11+1)&lt;&gt;MONTH(G11),"",G11+1))</f>
        <v>44388</v>
      </c>
      <c r="B12" s="17">
        <f t="shared" ref="B12:G15" si="6">IF(A12="","",IF(MONTH(A12+1)&lt;&gt;MONTH(A12),"",A12+1))</f>
        <v>44389</v>
      </c>
      <c r="C12" s="17">
        <f t="shared" si="6"/>
        <v>44390</v>
      </c>
      <c r="D12" s="17">
        <f t="shared" si="6"/>
        <v>44391</v>
      </c>
      <c r="E12" s="17">
        <f t="shared" si="6"/>
        <v>44392</v>
      </c>
      <c r="F12" s="17">
        <f t="shared" si="6"/>
        <v>44393</v>
      </c>
      <c r="G12" s="18">
        <f t="shared" si="6"/>
        <v>44394</v>
      </c>
      <c r="H12" s="2"/>
      <c r="P12" s="2"/>
      <c r="Y12" s="16">
        <f t="shared" ref="Y12:Y15" si="7">IF(AE11="","",IF(MONTH(AE11+1)&lt;&gt;MONTH(AE11),"",AE11+1))</f>
        <v>44423</v>
      </c>
      <c r="Z12" s="54">
        <f t="shared" ref="Z12:Z15" si="8">IF(Y12="","",IF(MONTH(Y12+1)&lt;&gt;MONTH(Y12),"",Y12+1))</f>
        <v>44424</v>
      </c>
      <c r="AA12" s="54">
        <f t="shared" si="1"/>
        <v>44425</v>
      </c>
      <c r="AB12" s="54">
        <f t="shared" ref="AB12:AB15" si="9">IF(AA12="","",IF(MONTH(AA12+1)&lt;&gt;MONTH(AA12),"",AA12+1))</f>
        <v>44426</v>
      </c>
      <c r="AC12" s="54">
        <f t="shared" si="2"/>
        <v>44427</v>
      </c>
      <c r="AD12" s="50">
        <f t="shared" si="3"/>
        <v>44428</v>
      </c>
      <c r="AE12" s="18">
        <f t="shared" si="4"/>
        <v>44429</v>
      </c>
      <c r="AG12" s="5"/>
      <c r="AH12" s="38"/>
      <c r="AI12" s="35" t="s">
        <v>12</v>
      </c>
      <c r="AJ12" s="6"/>
    </row>
    <row r="13" spans="1:36" x14ac:dyDescent="0.2">
      <c r="A13" s="16">
        <f t="shared" si="5"/>
        <v>44395</v>
      </c>
      <c r="B13" s="17">
        <f t="shared" si="6"/>
        <v>44396</v>
      </c>
      <c r="C13" s="17">
        <f t="shared" si="6"/>
        <v>44397</v>
      </c>
      <c r="D13" s="17">
        <f t="shared" si="6"/>
        <v>44398</v>
      </c>
      <c r="E13" s="17">
        <f t="shared" si="6"/>
        <v>44399</v>
      </c>
      <c r="F13" s="17">
        <f t="shared" si="6"/>
        <v>44400</v>
      </c>
      <c r="G13" s="18">
        <f t="shared" si="6"/>
        <v>44401</v>
      </c>
      <c r="H13" s="2"/>
      <c r="P13" s="2"/>
      <c r="Y13" s="16">
        <f t="shared" si="7"/>
        <v>44430</v>
      </c>
      <c r="Z13" s="54">
        <f t="shared" si="8"/>
        <v>44431</v>
      </c>
      <c r="AA13" s="54">
        <f t="shared" si="1"/>
        <v>44432</v>
      </c>
      <c r="AB13" s="54">
        <f t="shared" si="9"/>
        <v>44433</v>
      </c>
      <c r="AC13" s="54">
        <f t="shared" si="2"/>
        <v>44434</v>
      </c>
      <c r="AD13" s="54">
        <f t="shared" si="3"/>
        <v>44435</v>
      </c>
      <c r="AE13" s="18">
        <f t="shared" si="4"/>
        <v>44436</v>
      </c>
      <c r="AG13" s="5"/>
      <c r="AH13" s="40"/>
      <c r="AI13" s="35" t="s">
        <v>11</v>
      </c>
      <c r="AJ13" s="6"/>
    </row>
    <row r="14" spans="1:36" ht="13.5" x14ac:dyDescent="0.25">
      <c r="A14" s="16">
        <f t="shared" si="5"/>
        <v>44402</v>
      </c>
      <c r="B14" s="64">
        <f t="shared" si="6"/>
        <v>44403</v>
      </c>
      <c r="C14" s="64">
        <f t="shared" si="6"/>
        <v>44404</v>
      </c>
      <c r="D14" s="64">
        <f t="shared" si="6"/>
        <v>44405</v>
      </c>
      <c r="E14" s="64">
        <f t="shared" si="6"/>
        <v>44406</v>
      </c>
      <c r="F14" s="64">
        <f t="shared" si="6"/>
        <v>44407</v>
      </c>
      <c r="G14" s="18">
        <f t="shared" si="6"/>
        <v>44408</v>
      </c>
      <c r="H14" s="2"/>
      <c r="P14" s="2"/>
      <c r="Y14" s="16">
        <f t="shared" si="7"/>
        <v>44437</v>
      </c>
      <c r="Z14" s="54">
        <f t="shared" si="8"/>
        <v>44438</v>
      </c>
      <c r="AA14" s="54">
        <f t="shared" si="1"/>
        <v>44439</v>
      </c>
      <c r="AB14" s="17" t="str">
        <f t="shared" si="9"/>
        <v/>
      </c>
      <c r="AC14" s="17" t="str">
        <f t="shared" si="2"/>
        <v/>
      </c>
      <c r="AD14" s="17" t="str">
        <f t="shared" si="3"/>
        <v/>
      </c>
      <c r="AE14" s="18" t="str">
        <f t="shared" si="4"/>
        <v/>
      </c>
      <c r="AG14" s="5"/>
      <c r="AH14" s="42"/>
      <c r="AI14" s="45" t="s">
        <v>28</v>
      </c>
      <c r="AJ14" s="6"/>
    </row>
    <row r="15" spans="1:36" x14ac:dyDescent="0.2">
      <c r="A15" s="19" t="str">
        <f t="shared" si="5"/>
        <v/>
      </c>
      <c r="B15" s="20" t="str">
        <f t="shared" si="6"/>
        <v/>
      </c>
      <c r="C15" s="20" t="str">
        <f t="shared" si="6"/>
        <v/>
      </c>
      <c r="D15" s="20" t="str">
        <f t="shared" si="6"/>
        <v/>
      </c>
      <c r="E15" s="20" t="str">
        <f t="shared" si="6"/>
        <v/>
      </c>
      <c r="F15" s="20" t="str">
        <f t="shared" si="6"/>
        <v/>
      </c>
      <c r="G15" s="21" t="str">
        <f t="shared" si="6"/>
        <v/>
      </c>
      <c r="H15" s="2"/>
      <c r="P15" s="2"/>
      <c r="Y15" s="19" t="str">
        <f t="shared" si="7"/>
        <v/>
      </c>
      <c r="Z15" s="20" t="str">
        <f t="shared" si="8"/>
        <v/>
      </c>
      <c r="AA15" s="20" t="str">
        <f t="shared" si="1"/>
        <v/>
      </c>
      <c r="AB15" s="20" t="str">
        <f t="shared" si="9"/>
        <v/>
      </c>
      <c r="AC15" s="20" t="str">
        <f t="shared" si="2"/>
        <v/>
      </c>
      <c r="AD15" s="20" t="str">
        <f t="shared" si="3"/>
        <v/>
      </c>
      <c r="AE15" s="21" t="str">
        <f t="shared" si="4"/>
        <v/>
      </c>
      <c r="AG15" s="5"/>
      <c r="AH15" s="51"/>
      <c r="AI15" s="44" t="s">
        <v>15</v>
      </c>
      <c r="AJ15" s="6"/>
    </row>
    <row r="16" spans="1:36" x14ac:dyDescent="0.2">
      <c r="AG16" s="5"/>
      <c r="AH16" s="47"/>
      <c r="AI16" s="35" t="s">
        <v>13</v>
      </c>
      <c r="AJ16" s="6"/>
    </row>
    <row r="17" spans="1:37" ht="15" x14ac:dyDescent="0.2">
      <c r="A17" s="78">
        <f>DATE(YEAR(Y8+35),MONTH(Y8+35),1)</f>
        <v>44440</v>
      </c>
      <c r="B17" s="79"/>
      <c r="C17" s="79"/>
      <c r="D17" s="79"/>
      <c r="E17" s="79"/>
      <c r="F17" s="79"/>
      <c r="G17" s="80"/>
      <c r="H17" s="8"/>
      <c r="I17" s="78">
        <f>DATE(YEAR(A17+35),MONTH(A17+35),1)</f>
        <v>44470</v>
      </c>
      <c r="J17" s="79"/>
      <c r="K17" s="79"/>
      <c r="L17" s="79"/>
      <c r="M17" s="79"/>
      <c r="N17" s="79"/>
      <c r="O17" s="80"/>
      <c r="P17" s="8"/>
      <c r="Q17" s="78">
        <f>DATE(YEAR(I17+35),MONTH(I17+35),1)</f>
        <v>44501</v>
      </c>
      <c r="R17" s="79"/>
      <c r="S17" s="79"/>
      <c r="T17" s="79"/>
      <c r="U17" s="79"/>
      <c r="V17" s="79"/>
      <c r="W17" s="80"/>
      <c r="Y17" s="78">
        <f>DATE(YEAR(Q17+35),MONTH(Q17+35),1)</f>
        <v>44531</v>
      </c>
      <c r="Z17" s="79"/>
      <c r="AA17" s="79"/>
      <c r="AB17" s="79"/>
      <c r="AC17" s="79"/>
      <c r="AD17" s="79"/>
      <c r="AE17" s="80"/>
      <c r="AG17" s="5"/>
      <c r="AH17" s="48"/>
      <c r="AI17" s="35" t="s">
        <v>14</v>
      </c>
      <c r="AJ17" s="6"/>
    </row>
    <row r="18" spans="1:37" ht="13.5" x14ac:dyDescent="0.2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49"/>
      <c r="AI18" s="35" t="s">
        <v>16</v>
      </c>
      <c r="AJ18" s="6"/>
    </row>
    <row r="19" spans="1:37" x14ac:dyDescent="0.2">
      <c r="A19" s="16" t="str">
        <f>IF(WEEKDAY(A17,1)=startday,A17,"")</f>
        <v/>
      </c>
      <c r="B19" s="17" t="str">
        <f>IF(A19="",IF(WEEKDAY(A17,1)=MOD(startday,7)+1,A17,""),A19+1)</f>
        <v/>
      </c>
      <c r="C19" s="17" t="str">
        <f>IF(B19="",IF(WEEKDAY(A17,1)=MOD(startday+1,7)+1,A17,""),B19+1)</f>
        <v/>
      </c>
      <c r="D19" s="17">
        <f>IF(C19="",IF(WEEKDAY(A17,1)=MOD(startday+2,7)+1,A17,""),C19+1)</f>
        <v>44440</v>
      </c>
      <c r="E19" s="17">
        <f>IF(D19="",IF(WEEKDAY(A17,1)=MOD(startday+3,7)+1,A17,""),D19+1)</f>
        <v>44441</v>
      </c>
      <c r="F19" s="17">
        <f>IF(E19="",IF(WEEKDAY(A17,1)=MOD(startday+4,7)+1,A17,""),E19+1)</f>
        <v>44442</v>
      </c>
      <c r="G19" s="18">
        <f>IF(F19="",IF(WEEKDAY(A17,1)=MOD(startday+5,7)+1,A17,""),F19+1)</f>
        <v>44443</v>
      </c>
      <c r="H19" s="2"/>
      <c r="I19" s="16" t="str">
        <f>IF(WEEKDAY(I17,1)=startday,I17,"")</f>
        <v/>
      </c>
      <c r="J19" s="17" t="str">
        <f>IF(I19="",IF(WEEKDAY(I17,1)=MOD(startday,7)+1,I17,""),I19+1)</f>
        <v/>
      </c>
      <c r="K19" s="17" t="str">
        <f>IF(J19="",IF(WEEKDAY(I17,1)=MOD(startday+1,7)+1,I17,""),J19+1)</f>
        <v/>
      </c>
      <c r="L19" s="17" t="str">
        <f>IF(K19="",IF(WEEKDAY(I17,1)=MOD(startday+2,7)+1,I17,""),K19+1)</f>
        <v/>
      </c>
      <c r="M19" s="17" t="str">
        <f>IF(L19="",IF(WEEKDAY(I17,1)=MOD(startday+3,7)+1,I17,""),L19+1)</f>
        <v/>
      </c>
      <c r="N19" s="17">
        <f>IF(M19="",IF(WEEKDAY(I17,1)=MOD(startday+4,7)+1,I17,""),M19+1)</f>
        <v>44470</v>
      </c>
      <c r="O19" s="18">
        <f>IF(N19="",IF(WEEKDAY(I17,1)=MOD(startday+5,7)+1,I17,""),N19+1)</f>
        <v>44471</v>
      </c>
      <c r="P19" s="2"/>
      <c r="Q19" s="16" t="str">
        <f>IF(WEEKDAY(Q17,1)=startday,Q17,"")</f>
        <v/>
      </c>
      <c r="R19" s="54">
        <f>IF(Q19="",IF(WEEKDAY(Q17,1)=MOD(startday,7)+1,Q17,""),Q19+1)</f>
        <v>44501</v>
      </c>
      <c r="S19" s="54">
        <f>IF(R19="",IF(WEEKDAY(Q17,1)=MOD(startday+1,7)+1,Q17,""),R19+1)</f>
        <v>44502</v>
      </c>
      <c r="T19" s="54">
        <f>IF(S19="",IF(WEEKDAY(Q17,1)=MOD(startday+2,7)+1,Q17,""),S19+1)</f>
        <v>44503</v>
      </c>
      <c r="U19" s="54">
        <f>IF(T19="",IF(WEEKDAY(Q17,1)=MOD(startday+3,7)+1,Q17,""),T19+1)</f>
        <v>44504</v>
      </c>
      <c r="V19" s="54">
        <f>IF(U19="",IF(WEEKDAY(Q17,1)=MOD(startday+4,7)+1,Q17,""),U19+1)</f>
        <v>44505</v>
      </c>
      <c r="W19" s="18">
        <f>IF(V19="",IF(WEEKDAY(Q17,1)=MOD(startday+5,7)+1,Q17,""),V19+1)</f>
        <v>44506</v>
      </c>
      <c r="Y19" s="16" t="str">
        <f>IF(WEEKDAY(Y17,1)=startday,Y17,"")</f>
        <v/>
      </c>
      <c r="Z19" s="17" t="str">
        <f>IF(Y19="",IF(WEEKDAY(Y17,1)=MOD(startday,7)+1,Y17,""),Y19+1)</f>
        <v/>
      </c>
      <c r="AA19" s="17" t="str">
        <f>IF(Z19="",IF(WEEKDAY(Y17,1)=MOD(startday+1,7)+1,Y17,""),Z19+1)</f>
        <v/>
      </c>
      <c r="AB19" s="54">
        <f>IF(AA19="",IF(WEEKDAY(Y17,1)=MOD(startday+2,7)+1,Y17,""),AA19+1)</f>
        <v>44531</v>
      </c>
      <c r="AC19" s="54">
        <f>IF(AB19="",IF(WEEKDAY(Y17,1)=MOD(startday+3,7)+1,Y17,""),AB19+1)</f>
        <v>44532</v>
      </c>
      <c r="AD19" s="54">
        <f>IF(AC19="",IF(WEEKDAY(Y17,1)=MOD(startday+4,7)+1,Y17,""),AC19+1)</f>
        <v>44533</v>
      </c>
      <c r="AE19" s="18">
        <f>IF(AD19="",IF(WEEKDAY(Y17,1)=MOD(startday+5,7)+1,Y17,""),AD19+1)</f>
        <v>44534</v>
      </c>
      <c r="AG19" s="5"/>
      <c r="AH19" s="34"/>
      <c r="AI19" s="35"/>
      <c r="AJ19" s="6"/>
    </row>
    <row r="20" spans="1:37" x14ac:dyDescent="0.2">
      <c r="A20" s="16">
        <f>IF(G19="","",IF(MONTH(G19+1)&lt;&gt;MONTH(G19),"",G19+1))</f>
        <v>44444</v>
      </c>
      <c r="B20" s="41">
        <v>6</v>
      </c>
      <c r="C20" s="54">
        <v>7</v>
      </c>
      <c r="D20" s="54">
        <f>IF(C20="","",IF(MONTH(C20+1)&lt;&gt;MONTH(C20),"",C20+1))</f>
        <v>8</v>
      </c>
      <c r="E20" s="54">
        <f t="shared" ref="E20:E25" si="10">IF(D20="","",IF(MONTH(D20+1)&lt;&gt;MONTH(D20),"",D20+1))</f>
        <v>9</v>
      </c>
      <c r="F20" s="54">
        <f t="shared" ref="F20:F25" si="11">IF(E20="","",IF(MONTH(E20+1)&lt;&gt;MONTH(E20),"",E20+1))</f>
        <v>10</v>
      </c>
      <c r="G20" s="18">
        <f t="shared" ref="G20:G25" si="12">IF(F20="","",IF(MONTH(F20+1)&lt;&gt;MONTH(F20),"",F20+1))</f>
        <v>11</v>
      </c>
      <c r="H20" s="2"/>
      <c r="I20" s="16">
        <f>IF(O19="","",IF(MONTH(O19+1)&lt;&gt;MONTH(O19),"",O19+1))</f>
        <v>44472</v>
      </c>
      <c r="J20" s="54">
        <f>IF(I20="","",IF(MONTH(I20+1)&lt;&gt;MONTH(I20),"",I20+1))</f>
        <v>44473</v>
      </c>
      <c r="K20" s="54">
        <f t="shared" ref="K20:K25" si="13">IF(J20="","",IF(MONTH(J20+1)&lt;&gt;MONTH(J20),"",J20+1))</f>
        <v>44474</v>
      </c>
      <c r="L20" s="54">
        <f>IF(K20="","",IF(MONTH(K20+1)&lt;&gt;MONTH(K20),"",K20+1))</f>
        <v>44475</v>
      </c>
      <c r="M20" s="54">
        <f t="shared" ref="M20:M25" si="14">IF(L20="","",IF(MONTH(L20+1)&lt;&gt;MONTH(L20),"",L20+1))</f>
        <v>44476</v>
      </c>
      <c r="N20" s="54">
        <f t="shared" ref="N20:N25" si="15">IF(M20="","",IF(MONTH(M20+1)&lt;&gt;MONTH(M20),"",M20+1))</f>
        <v>44477</v>
      </c>
      <c r="O20" s="18">
        <f t="shared" ref="O20:O25" si="16">IF(N20="","",IF(MONTH(N20+1)&lt;&gt;MONTH(N20),"",N20+1))</f>
        <v>44478</v>
      </c>
      <c r="P20" s="2"/>
      <c r="Q20" s="16">
        <f>IF(W19="","",IF(MONTH(W19+1)&lt;&gt;MONTH(W19),"",W19+1))</f>
        <v>44507</v>
      </c>
      <c r="R20" s="54">
        <f>IF(Q20="","",IF(MONTH(Q20+1)&lt;&gt;MONTH(Q20),"",Q20+1))</f>
        <v>44508</v>
      </c>
      <c r="S20" s="54">
        <f t="shared" ref="S20:S25" si="17">IF(R20="","",IF(MONTH(R20+1)&lt;&gt;MONTH(R20),"",R20+1))</f>
        <v>44509</v>
      </c>
      <c r="T20" s="54">
        <f>IF(S20="","",IF(MONTH(S20+1)&lt;&gt;MONTH(S20),"",S20+1))</f>
        <v>44510</v>
      </c>
      <c r="U20" s="54">
        <f t="shared" ref="U20:U25" si="18">IF(T20="","",IF(MONTH(T20+1)&lt;&gt;MONTH(T20),"",T20+1))</f>
        <v>44511</v>
      </c>
      <c r="V20" s="36">
        <f t="shared" ref="V20:V25" si="19">IF(U20="","",IF(MONTH(U20+1)&lt;&gt;MONTH(U20),"",U20+1))</f>
        <v>44512</v>
      </c>
      <c r="W20" s="18">
        <f t="shared" ref="W20:W25" si="20">IF(V20="","",IF(MONTH(V20+1)&lt;&gt;MONTH(V20),"",V20+1))</f>
        <v>44513</v>
      </c>
      <c r="Y20" s="16">
        <f>IF(AE19="","",IF(MONTH(AE19+1)&lt;&gt;MONTH(AE19),"",AE19+1))</f>
        <v>44535</v>
      </c>
      <c r="Z20" s="54">
        <f>IF(Y20="","",IF(MONTH(Y20+1)&lt;&gt;MONTH(Y20),"",Y20+1))</f>
        <v>44536</v>
      </c>
      <c r="AA20" s="54">
        <f t="shared" ref="AA20:AA25" si="21">IF(Z20="","",IF(MONTH(Z20+1)&lt;&gt;MONTH(Z20),"",Z20+1))</f>
        <v>44537</v>
      </c>
      <c r="AB20" s="54">
        <f>IF(AA20="","",IF(MONTH(AA20+1)&lt;&gt;MONTH(AA20),"",AA20+1))</f>
        <v>44538</v>
      </c>
      <c r="AC20" s="54">
        <f t="shared" ref="AC20:AC25" si="22">IF(AB20="","",IF(MONTH(AB20+1)&lt;&gt;MONTH(AB20),"",AB20+1))</f>
        <v>44539</v>
      </c>
      <c r="AD20" s="54">
        <f t="shared" ref="AD20:AD25" si="23">IF(AC20="","",IF(MONTH(AC20+1)&lt;&gt;MONTH(AC20),"",AC20+1))</f>
        <v>44540</v>
      </c>
      <c r="AE20" s="18">
        <f t="shared" ref="AE20:AE25" si="24">IF(AD20="","",IF(MONTH(AD20+1)&lt;&gt;MONTH(AD20),"",AD20+1))</f>
        <v>44541</v>
      </c>
      <c r="AG20" s="5"/>
      <c r="AH20" s="34" t="s">
        <v>18</v>
      </c>
      <c r="AI20" s="35"/>
      <c r="AJ20" s="6"/>
    </row>
    <row r="21" spans="1:37" x14ac:dyDescent="0.2">
      <c r="A21" s="16">
        <f t="shared" ref="A21:A23" si="25">IF(G20="","",IF(MONTH(G20+1)&lt;&gt;MONTH(G20),"",G20+1))</f>
        <v>12</v>
      </c>
      <c r="B21" s="54">
        <f t="shared" ref="B21:B25" si="26">IF(A21="","",IF(MONTH(A21+1)&lt;&gt;MONTH(A21),"",A21+1))</f>
        <v>13</v>
      </c>
      <c r="C21" s="54">
        <f t="shared" ref="C21:C25" si="27">IF(B21="","",IF(MONTH(B21+1)&lt;&gt;MONTH(B21),"",B21+1))</f>
        <v>14</v>
      </c>
      <c r="D21" s="54">
        <f t="shared" ref="D21:D25" si="28">IF(C21="","",IF(MONTH(C21+1)&lt;&gt;MONTH(C21),"",C21+1))</f>
        <v>15</v>
      </c>
      <c r="E21" s="54">
        <f t="shared" si="10"/>
        <v>16</v>
      </c>
      <c r="F21" s="54">
        <f t="shared" si="11"/>
        <v>17</v>
      </c>
      <c r="G21" s="18">
        <f t="shared" si="12"/>
        <v>18</v>
      </c>
      <c r="H21" s="2"/>
      <c r="I21" s="16">
        <f t="shared" ref="I21:I23" si="29">IF(O20="","",IF(MONTH(O20+1)&lt;&gt;MONTH(O20),"",O20+1))</f>
        <v>44479</v>
      </c>
      <c r="J21" s="54">
        <f t="shared" ref="J21:J25" si="30">IF(I21="","",IF(MONTH(I21+1)&lt;&gt;MONTH(I21),"",I21+1))</f>
        <v>44480</v>
      </c>
      <c r="K21" s="54">
        <f t="shared" si="13"/>
        <v>44481</v>
      </c>
      <c r="L21" s="54">
        <f t="shared" ref="L21:L25" si="31">IF(K21="","",IF(MONTH(K21+1)&lt;&gt;MONTH(K21),"",K21+1))</f>
        <v>44482</v>
      </c>
      <c r="M21" s="54">
        <f t="shared" si="14"/>
        <v>44483</v>
      </c>
      <c r="N21" s="46">
        <f t="shared" si="15"/>
        <v>44484</v>
      </c>
      <c r="O21" s="18">
        <f t="shared" si="16"/>
        <v>44485</v>
      </c>
      <c r="P21" s="2"/>
      <c r="Q21" s="16">
        <f t="shared" ref="Q21:Q23" si="32">IF(W20="","",IF(MONTH(W20+1)&lt;&gt;MONTH(W20),"",W20+1))</f>
        <v>44514</v>
      </c>
      <c r="R21" s="54">
        <f t="shared" ref="R21:R25" si="33">IF(Q21="","",IF(MONTH(Q21+1)&lt;&gt;MONTH(Q21),"",Q21+1))</f>
        <v>44515</v>
      </c>
      <c r="S21" s="54">
        <f t="shared" si="17"/>
        <v>44516</v>
      </c>
      <c r="T21" s="54">
        <f t="shared" ref="T21:T25" si="34">IF(S21="","",IF(MONTH(S21+1)&lt;&gt;MONTH(S21),"",S21+1))</f>
        <v>44517</v>
      </c>
      <c r="U21" s="54">
        <f t="shared" si="18"/>
        <v>44518</v>
      </c>
      <c r="V21" s="54">
        <f t="shared" si="19"/>
        <v>44519</v>
      </c>
      <c r="W21" s="18">
        <f t="shared" si="20"/>
        <v>44520</v>
      </c>
      <c r="Y21" s="16">
        <f t="shared" ref="Y21:Y23" si="35">IF(AE20="","",IF(MONTH(AE20+1)&lt;&gt;MONTH(AE20),"",AE20+1))</f>
        <v>44542</v>
      </c>
      <c r="Z21" s="54">
        <f t="shared" ref="Z21:Z25" si="36">IF(Y21="","",IF(MONTH(Y21+1)&lt;&gt;MONTH(Y21),"",Y21+1))</f>
        <v>44543</v>
      </c>
      <c r="AA21" s="54">
        <f t="shared" si="21"/>
        <v>44544</v>
      </c>
      <c r="AB21" s="54">
        <f t="shared" ref="AB21:AB25" si="37">IF(AA21="","",IF(MONTH(AA21+1)&lt;&gt;MONTH(AA21),"",AA21+1))</f>
        <v>44545</v>
      </c>
      <c r="AC21" s="54">
        <f t="shared" si="22"/>
        <v>44546</v>
      </c>
      <c r="AD21" s="36">
        <f t="shared" si="23"/>
        <v>44547</v>
      </c>
      <c r="AE21" s="18">
        <f t="shared" si="24"/>
        <v>44548</v>
      </c>
      <c r="AG21" s="5"/>
      <c r="AH21" s="34">
        <v>44445</v>
      </c>
      <c r="AI21" s="35" t="s">
        <v>19</v>
      </c>
      <c r="AJ21" s="6"/>
    </row>
    <row r="22" spans="1:37" ht="13.5" x14ac:dyDescent="0.25">
      <c r="A22" s="16">
        <f t="shared" si="25"/>
        <v>19</v>
      </c>
      <c r="B22" s="54">
        <f t="shared" si="26"/>
        <v>20</v>
      </c>
      <c r="C22" s="54">
        <f t="shared" si="27"/>
        <v>21</v>
      </c>
      <c r="D22" s="54">
        <f t="shared" si="28"/>
        <v>22</v>
      </c>
      <c r="E22" s="54">
        <f t="shared" si="10"/>
        <v>23</v>
      </c>
      <c r="F22" s="36">
        <f t="shared" si="11"/>
        <v>24</v>
      </c>
      <c r="G22" s="18">
        <f t="shared" si="12"/>
        <v>25</v>
      </c>
      <c r="H22" s="2"/>
      <c r="I22" s="16">
        <f t="shared" si="29"/>
        <v>44486</v>
      </c>
      <c r="J22" s="41">
        <f t="shared" si="30"/>
        <v>44487</v>
      </c>
      <c r="K22" s="41">
        <f t="shared" si="13"/>
        <v>44488</v>
      </c>
      <c r="L22" s="41">
        <f t="shared" si="31"/>
        <v>44489</v>
      </c>
      <c r="M22" s="41">
        <f t="shared" si="14"/>
        <v>44490</v>
      </c>
      <c r="N22" s="41">
        <f t="shared" si="15"/>
        <v>44491</v>
      </c>
      <c r="O22" s="18">
        <f t="shared" si="16"/>
        <v>44492</v>
      </c>
      <c r="P22" s="2"/>
      <c r="Q22" s="16">
        <f t="shared" si="32"/>
        <v>44521</v>
      </c>
      <c r="R22" s="54">
        <f t="shared" si="33"/>
        <v>44522</v>
      </c>
      <c r="S22" s="54">
        <f t="shared" si="17"/>
        <v>44523</v>
      </c>
      <c r="T22" s="41">
        <f t="shared" si="34"/>
        <v>44524</v>
      </c>
      <c r="U22" s="41">
        <f t="shared" si="18"/>
        <v>44525</v>
      </c>
      <c r="V22" s="41">
        <f t="shared" si="19"/>
        <v>44526</v>
      </c>
      <c r="W22" s="18">
        <f t="shared" si="20"/>
        <v>44527</v>
      </c>
      <c r="Y22" s="16">
        <f t="shared" si="35"/>
        <v>44549</v>
      </c>
      <c r="Z22" s="41">
        <f t="shared" si="36"/>
        <v>44550</v>
      </c>
      <c r="AA22" s="41">
        <f t="shared" si="21"/>
        <v>44551</v>
      </c>
      <c r="AB22" s="41">
        <f t="shared" si="37"/>
        <v>44552</v>
      </c>
      <c r="AC22" s="41">
        <f t="shared" si="22"/>
        <v>44553</v>
      </c>
      <c r="AD22" s="41">
        <f t="shared" si="23"/>
        <v>44554</v>
      </c>
      <c r="AE22" s="18">
        <f t="shared" si="24"/>
        <v>44555</v>
      </c>
      <c r="AG22" s="5"/>
      <c r="AH22" s="34">
        <v>44213</v>
      </c>
      <c r="AI22" s="43" t="s">
        <v>20</v>
      </c>
      <c r="AJ22" s="57"/>
      <c r="AK22" s="2"/>
    </row>
    <row r="23" spans="1:37" ht="13.5" x14ac:dyDescent="0.25">
      <c r="A23" s="16">
        <f t="shared" si="25"/>
        <v>26</v>
      </c>
      <c r="B23" s="54">
        <f t="shared" si="26"/>
        <v>27</v>
      </c>
      <c r="C23" s="54">
        <f t="shared" si="27"/>
        <v>28</v>
      </c>
      <c r="D23" s="54">
        <f t="shared" si="28"/>
        <v>29</v>
      </c>
      <c r="E23" s="54">
        <f t="shared" si="10"/>
        <v>30</v>
      </c>
      <c r="F23" s="17"/>
      <c r="G23" s="18" t="str">
        <f t="shared" si="12"/>
        <v/>
      </c>
      <c r="H23" s="2"/>
      <c r="I23" s="16">
        <f t="shared" si="29"/>
        <v>44493</v>
      </c>
      <c r="J23" s="54">
        <f t="shared" si="30"/>
        <v>44494</v>
      </c>
      <c r="K23" s="54">
        <f t="shared" si="13"/>
        <v>44495</v>
      </c>
      <c r="L23" s="54">
        <f t="shared" si="31"/>
        <v>44496</v>
      </c>
      <c r="M23" s="54">
        <f t="shared" si="14"/>
        <v>44497</v>
      </c>
      <c r="N23" s="36">
        <f t="shared" si="15"/>
        <v>44498</v>
      </c>
      <c r="O23" s="18">
        <f t="shared" si="16"/>
        <v>44499</v>
      </c>
      <c r="P23" s="2"/>
      <c r="Q23" s="16">
        <f t="shared" si="32"/>
        <v>44528</v>
      </c>
      <c r="R23" s="54">
        <f t="shared" si="33"/>
        <v>44529</v>
      </c>
      <c r="S23" s="54">
        <f t="shared" si="17"/>
        <v>44530</v>
      </c>
      <c r="T23" s="17" t="str">
        <f t="shared" si="34"/>
        <v/>
      </c>
      <c r="U23" s="17" t="str">
        <f t="shared" si="18"/>
        <v/>
      </c>
      <c r="V23" s="17" t="str">
        <f t="shared" si="19"/>
        <v/>
      </c>
      <c r="W23" s="18" t="str">
        <f t="shared" si="20"/>
        <v/>
      </c>
      <c r="Y23" s="16">
        <f t="shared" si="35"/>
        <v>44556</v>
      </c>
      <c r="Z23" s="41">
        <f t="shared" si="36"/>
        <v>44557</v>
      </c>
      <c r="AA23" s="41">
        <f t="shared" si="21"/>
        <v>44558</v>
      </c>
      <c r="AB23" s="41">
        <f t="shared" si="37"/>
        <v>44559</v>
      </c>
      <c r="AC23" s="41">
        <f t="shared" si="22"/>
        <v>44560</v>
      </c>
      <c r="AD23" s="41">
        <f t="shared" si="23"/>
        <v>44561</v>
      </c>
      <c r="AE23" s="18" t="str">
        <f t="shared" si="24"/>
        <v/>
      </c>
      <c r="AG23" s="5"/>
      <c r="AH23" s="56">
        <v>44248</v>
      </c>
      <c r="AI23" s="35" t="s">
        <v>21</v>
      </c>
      <c r="AJ23" s="6"/>
    </row>
    <row r="24" spans="1:37" ht="13.5" x14ac:dyDescent="0.25">
      <c r="A24" s="58"/>
      <c r="B24" s="59"/>
      <c r="C24" s="59"/>
      <c r="D24" s="59"/>
      <c r="E24" s="59"/>
      <c r="F24" s="60"/>
      <c r="G24" s="61"/>
      <c r="H24" s="2"/>
      <c r="I24" s="58">
        <v>31</v>
      </c>
      <c r="J24" s="59"/>
      <c r="K24" s="59"/>
      <c r="L24" s="59"/>
      <c r="M24" s="59"/>
      <c r="N24" s="62"/>
      <c r="O24" s="61"/>
      <c r="P24" s="2"/>
      <c r="Q24" s="58"/>
      <c r="R24" s="59"/>
      <c r="S24" s="59"/>
      <c r="T24" s="60"/>
      <c r="U24" s="60"/>
      <c r="V24" s="60"/>
      <c r="W24" s="61"/>
      <c r="Y24" s="58"/>
      <c r="Z24" s="63"/>
      <c r="AA24" s="63"/>
      <c r="AB24" s="63"/>
      <c r="AC24" s="63"/>
      <c r="AD24" s="63"/>
      <c r="AE24" s="61"/>
      <c r="AG24" s="5"/>
      <c r="AH24" s="56">
        <v>44346</v>
      </c>
      <c r="AI24" s="35" t="s">
        <v>26</v>
      </c>
      <c r="AJ24" s="6"/>
    </row>
    <row r="25" spans="1:37" x14ac:dyDescent="0.2">
      <c r="A25" s="19" t="str">
        <f>IF(G23="","",IF(MONTH(G23+1)&lt;&gt;MONTH(G23),"",G23+1))</f>
        <v/>
      </c>
      <c r="B25" s="20" t="str">
        <f t="shared" si="26"/>
        <v/>
      </c>
      <c r="C25" s="20" t="str">
        <f t="shared" si="27"/>
        <v/>
      </c>
      <c r="D25" s="20" t="str">
        <f t="shared" si="28"/>
        <v/>
      </c>
      <c r="E25" s="20" t="str">
        <f t="shared" si="10"/>
        <v/>
      </c>
      <c r="F25" s="20" t="str">
        <f t="shared" si="11"/>
        <v/>
      </c>
      <c r="G25" s="21" t="str">
        <f t="shared" si="12"/>
        <v/>
      </c>
      <c r="H25" s="2"/>
      <c r="I25" s="19"/>
      <c r="J25" s="20" t="str">
        <f t="shared" si="30"/>
        <v/>
      </c>
      <c r="K25" s="20" t="str">
        <f t="shared" si="13"/>
        <v/>
      </c>
      <c r="L25" s="20" t="str">
        <f t="shared" si="31"/>
        <v/>
      </c>
      <c r="M25" s="20" t="str">
        <f t="shared" si="14"/>
        <v/>
      </c>
      <c r="N25" s="20" t="str">
        <f t="shared" si="15"/>
        <v/>
      </c>
      <c r="O25" s="21" t="str">
        <f t="shared" si="16"/>
        <v/>
      </c>
      <c r="P25" s="2"/>
      <c r="Q25" s="19" t="str">
        <f>IF(W23="","",IF(MONTH(W23+1)&lt;&gt;MONTH(W23),"",W23+1))</f>
        <v/>
      </c>
      <c r="R25" s="20" t="str">
        <f t="shared" si="33"/>
        <v/>
      </c>
      <c r="S25" s="20" t="str">
        <f t="shared" si="17"/>
        <v/>
      </c>
      <c r="T25" s="20" t="str">
        <f t="shared" si="34"/>
        <v/>
      </c>
      <c r="U25" s="20" t="str">
        <f t="shared" si="18"/>
        <v/>
      </c>
      <c r="V25" s="20" t="str">
        <f t="shared" si="19"/>
        <v/>
      </c>
      <c r="W25" s="21" t="str">
        <f t="shared" si="20"/>
        <v/>
      </c>
      <c r="Y25" s="19" t="str">
        <f>IF(AE23="","",IF(MONTH(AE23+1)&lt;&gt;MONTH(AE23),"",AE23+1))</f>
        <v/>
      </c>
      <c r="Z25" s="20" t="str">
        <f t="shared" si="36"/>
        <v/>
      </c>
      <c r="AA25" s="20" t="str">
        <f t="shared" si="21"/>
        <v/>
      </c>
      <c r="AB25" s="20" t="str">
        <f t="shared" si="37"/>
        <v/>
      </c>
      <c r="AC25" s="20" t="str">
        <f t="shared" si="22"/>
        <v/>
      </c>
      <c r="AD25" s="20" t="str">
        <f t="shared" si="23"/>
        <v/>
      </c>
      <c r="AE25" s="21" t="str">
        <f t="shared" si="24"/>
        <v/>
      </c>
      <c r="AG25" s="5"/>
      <c r="AH25" s="34" t="s">
        <v>23</v>
      </c>
      <c r="AI25" s="35"/>
      <c r="AJ25" s="6"/>
    </row>
    <row r="26" spans="1:37" ht="13.5" x14ac:dyDescent="0.25">
      <c r="AG26" s="5"/>
      <c r="AH26" s="56" t="s">
        <v>22</v>
      </c>
      <c r="AI26" s="43"/>
      <c r="AJ26" s="57"/>
      <c r="AK26" s="2"/>
    </row>
    <row r="27" spans="1:37" ht="15" x14ac:dyDescent="0.2">
      <c r="A27" s="78">
        <f>DATE(YEAR(Y17+35),MONTH(Y17+35),1)</f>
        <v>44562</v>
      </c>
      <c r="B27" s="79"/>
      <c r="C27" s="79"/>
      <c r="D27" s="79"/>
      <c r="E27" s="79"/>
      <c r="F27" s="79"/>
      <c r="G27" s="80"/>
      <c r="H27" s="8"/>
      <c r="I27" s="78">
        <f>DATE(YEAR(A27+35),MONTH(A27+35),1)</f>
        <v>44593</v>
      </c>
      <c r="J27" s="79"/>
      <c r="K27" s="79"/>
      <c r="L27" s="79"/>
      <c r="M27" s="79"/>
      <c r="N27" s="79"/>
      <c r="O27" s="80"/>
      <c r="P27" s="8"/>
      <c r="Q27" s="78">
        <f>DATE(YEAR(I27+35),MONTH(I27+35),1)</f>
        <v>44621</v>
      </c>
      <c r="R27" s="79"/>
      <c r="S27" s="79"/>
      <c r="T27" s="79"/>
      <c r="U27" s="79"/>
      <c r="V27" s="79"/>
      <c r="W27" s="80"/>
      <c r="Y27" s="78">
        <f>DATE(YEAR(Q27+35),MONTH(Q27+35),1)</f>
        <v>44652</v>
      </c>
      <c r="Z27" s="79"/>
      <c r="AA27" s="79"/>
      <c r="AB27" s="79"/>
      <c r="AC27" s="79"/>
      <c r="AD27" s="79"/>
      <c r="AE27" s="80"/>
      <c r="AG27" s="5"/>
      <c r="AH27" s="34" t="s">
        <v>24</v>
      </c>
      <c r="AI27" s="35"/>
      <c r="AJ27" s="6"/>
    </row>
    <row r="28" spans="1:37" ht="13.5" x14ac:dyDescent="0.25">
      <c r="A28" s="24" t="str">
        <f>CHOOSE(1+MOD(startday+1-2,7),"Su","M","Tu","W","Th","F","Sa")</f>
        <v>Su</v>
      </c>
      <c r="B28" s="25" t="str">
        <f>CHOOSE(1+MOD(startday+2-2,7),"Su","M","Tu","W","Th","F","Sa")</f>
        <v>M</v>
      </c>
      <c r="C28" s="25" t="str">
        <f>CHOOSE(1+MOD(startday+3-2,7),"Su","M","Tu","W","Th","F","Sa")</f>
        <v>Tu</v>
      </c>
      <c r="D28" s="25" t="str">
        <f>CHOOSE(1+MOD(startday+4-2,7),"Su","M","Tu","W","Th","F","Sa")</f>
        <v>W</v>
      </c>
      <c r="E28" s="25" t="str">
        <f>CHOOSE(1+MOD(startday+5-2,7),"Su","M","Tu","W","Th","F","Sa")</f>
        <v>Th</v>
      </c>
      <c r="F28" s="25" t="str">
        <f>CHOOSE(1+MOD(startday+6-2,7),"Su","M","Tu","W","Th","F","Sa")</f>
        <v>F</v>
      </c>
      <c r="G28" s="26" t="str">
        <f>CHOOSE(1+MOD(startday+7-2,7),"Su","M","Tu","W","Th","F","Sa")</f>
        <v>Sa</v>
      </c>
      <c r="H28" s="27"/>
      <c r="I28" s="24" t="str">
        <f>CHOOSE(1+MOD(startday+1-2,7),"Su","M","Tu","W","Th","F","Sa")</f>
        <v>Su</v>
      </c>
      <c r="J28" s="25" t="str">
        <f>CHOOSE(1+MOD(startday+2-2,7),"Su","M","Tu","W","Th","F","Sa")</f>
        <v>M</v>
      </c>
      <c r="K28" s="25" t="str">
        <f>CHOOSE(1+MOD(startday+3-2,7),"Su","M","Tu","W","Th","F","Sa")</f>
        <v>Tu</v>
      </c>
      <c r="L28" s="25" t="str">
        <f>CHOOSE(1+MOD(startday+4-2,7),"Su","M","Tu","W","Th","F","Sa")</f>
        <v>W</v>
      </c>
      <c r="M28" s="25" t="str">
        <f>CHOOSE(1+MOD(startday+5-2,7),"Su","M","Tu","W","Th","F","Sa")</f>
        <v>Th</v>
      </c>
      <c r="N28" s="25" t="str">
        <f>CHOOSE(1+MOD(startday+6-2,7),"Su","M","Tu","W","Th","F","Sa")</f>
        <v>F</v>
      </c>
      <c r="O28" s="26" t="str">
        <f>CHOOSE(1+MOD(startday+7-2,7),"Su","M","Tu","W","Th","F","Sa")</f>
        <v>Sa</v>
      </c>
      <c r="P28" s="27"/>
      <c r="Q28" s="24" t="str">
        <f>CHOOSE(1+MOD(startday+1-2,7),"Su","M","Tu","W","Th","F","Sa")</f>
        <v>Su</v>
      </c>
      <c r="R28" s="25" t="str">
        <f>CHOOSE(1+MOD(startday+2-2,7),"Su","M","Tu","W","Th","F","Sa")</f>
        <v>M</v>
      </c>
      <c r="S28" s="25" t="str">
        <f>CHOOSE(1+MOD(startday+3-2,7),"Su","M","Tu","W","Th","F","Sa")</f>
        <v>Tu</v>
      </c>
      <c r="T28" s="25" t="str">
        <f>CHOOSE(1+MOD(startday+4-2,7),"Su","M","Tu","W","Th","F","Sa")</f>
        <v>W</v>
      </c>
      <c r="U28" s="25" t="str">
        <f>CHOOSE(1+MOD(startday+5-2,7),"Su","M","Tu","W","Th","F","Sa")</f>
        <v>Th</v>
      </c>
      <c r="V28" s="25" t="str">
        <f>CHOOSE(1+MOD(startday+6-2,7),"Su","M","Tu","W","Th","F","Sa")</f>
        <v>F</v>
      </c>
      <c r="W28" s="26" t="str">
        <f>CHOOSE(1+MOD(startday+7-2,7),"Su","M","Tu","W","Th","F","Sa")</f>
        <v>Sa</v>
      </c>
      <c r="X28" s="28"/>
      <c r="Y28" s="24" t="str">
        <f>CHOOSE(1+MOD(startday+1-2,7),"Su","M","Tu","W","Th","F","Sa")</f>
        <v>Su</v>
      </c>
      <c r="Z28" s="25" t="str">
        <f>CHOOSE(1+MOD(startday+2-2,7),"Su","M","Tu","W","Th","F","Sa")</f>
        <v>M</v>
      </c>
      <c r="AA28" s="25" t="str">
        <f>CHOOSE(1+MOD(startday+3-2,7),"Su","M","Tu","W","Th","F","Sa")</f>
        <v>Tu</v>
      </c>
      <c r="AB28" s="25" t="str">
        <f>CHOOSE(1+MOD(startday+4-2,7),"Su","M","Tu","W","Th","F","Sa")</f>
        <v>W</v>
      </c>
      <c r="AC28" s="25" t="str">
        <f>CHOOSE(1+MOD(startday+5-2,7),"Su","M","Tu","W","Th","F","Sa")</f>
        <v>Th</v>
      </c>
      <c r="AD28" s="25" t="str">
        <f>CHOOSE(1+MOD(startday+6-2,7),"Su","M","Tu","W","Th","F","Sa")</f>
        <v>F</v>
      </c>
      <c r="AE28" s="26" t="str">
        <f>CHOOSE(1+MOD(startday+7-2,7),"Su","M","Tu","W","Th","F","Sa")</f>
        <v>Sa</v>
      </c>
      <c r="AG28" s="5"/>
      <c r="AH28" s="34" t="s">
        <v>25</v>
      </c>
      <c r="AI28" s="35"/>
      <c r="AJ28" s="6"/>
    </row>
    <row r="29" spans="1:37" x14ac:dyDescent="0.2">
      <c r="A29" s="16" t="str">
        <f>IF(WEEKDAY(A27,1)=startday,A27,"")</f>
        <v/>
      </c>
      <c r="B29" s="17" t="str">
        <f>IF(A29="",IF(WEEKDAY(A27,1)=MOD(startday,7)+1,A27,""),A29+1)</f>
        <v/>
      </c>
      <c r="C29" s="17" t="str">
        <f>IF(B29="",IF(WEEKDAY(A27,1)=MOD(startday+1,7)+1,A27,""),B29+1)</f>
        <v/>
      </c>
      <c r="D29" s="17" t="str">
        <f>IF(C29="",IF(WEEKDAY(A27,1)=MOD(startday+2,7)+1,A27,""),C29+1)</f>
        <v/>
      </c>
      <c r="E29" s="17" t="str">
        <f>IF(D29="",IF(WEEKDAY(A27,1)=MOD(startday+3,7)+1,A27,""),D29+1)</f>
        <v/>
      </c>
      <c r="F29" s="17" t="str">
        <f>IF(E29="",IF(WEEKDAY(A27,1)=MOD(startday+4,7)+1,A27,""),E29+1)</f>
        <v/>
      </c>
      <c r="G29" s="18">
        <f>IF(F29="",IF(WEEKDAY(A27,1)=MOD(startday+5,7)+1,A27,""),F29+1)</f>
        <v>44562</v>
      </c>
      <c r="H29" s="2"/>
      <c r="I29" s="16" t="str">
        <f>IF(WEEKDAY(I27,1)=startday,I27,"")</f>
        <v/>
      </c>
      <c r="J29" s="17" t="str">
        <f>IF(I29="",IF(WEEKDAY(I27,1)=MOD(startday,7)+1,I27,""),I29+1)</f>
        <v/>
      </c>
      <c r="K29" s="54">
        <f>IF(J29="",IF(WEEKDAY(I27,1)=MOD(startday+1,7)+1,I27,""),J29+1)</f>
        <v>44593</v>
      </c>
      <c r="L29" s="54">
        <f>IF(K29="",IF(WEEKDAY(I27,1)=MOD(startday+2,7)+1,I27,""),K29+1)</f>
        <v>44594</v>
      </c>
      <c r="M29" s="54">
        <f>IF(L29="",IF(WEEKDAY(I27,1)=MOD(startday+3,7)+1,I27,""),L29+1)</f>
        <v>44595</v>
      </c>
      <c r="N29" s="54">
        <f>IF(M29="",IF(WEEKDAY(I27,1)=MOD(startday+4,7)+1,I27,""),M29+1)</f>
        <v>44596</v>
      </c>
      <c r="O29" s="18">
        <f>IF(N29="",IF(WEEKDAY(I27,1)=MOD(startday+5,7)+1,I27,""),N29+1)</f>
        <v>44597</v>
      </c>
      <c r="P29" s="2"/>
      <c r="Q29" s="16" t="str">
        <f>IF(WEEKDAY(Q27,1)=startday,Q27,"")</f>
        <v/>
      </c>
      <c r="R29" s="17" t="str">
        <f>IF(Q29="",IF(WEEKDAY(Q27,1)=MOD(startday,7)+1,Q27,""),Q29+1)</f>
        <v/>
      </c>
      <c r="S29" s="54">
        <f>IF(R29="",IF(WEEKDAY(Q27,1)=MOD(startday+1,7)+1,Q27,""),R29+1)</f>
        <v>44621</v>
      </c>
      <c r="T29" s="54">
        <f>IF(S29="",IF(WEEKDAY(Q27,1)=MOD(startday+2,7)+1,Q27,""),S29+1)</f>
        <v>44622</v>
      </c>
      <c r="U29" s="54">
        <f>IF(T29="",IF(WEEKDAY(Q27,1)=MOD(startday+3,7)+1,Q27,""),T29+1)</f>
        <v>44623</v>
      </c>
      <c r="V29" s="36">
        <f>IF(U29="",IF(WEEKDAY(Q27,1)=MOD(startday+4,7)+1,Q27,""),U29+1)</f>
        <v>44624</v>
      </c>
      <c r="W29" s="18">
        <f>IF(V29="",IF(WEEKDAY(Q27,1)=MOD(startday+5,7)+1,Q27,""),V29+1)</f>
        <v>44625</v>
      </c>
      <c r="Y29" s="16" t="str">
        <f>IF(WEEKDAY(Y27,1)=startday,Y27,"")</f>
        <v/>
      </c>
      <c r="Z29" s="17" t="str">
        <f>IF(Y29="",IF(WEEKDAY(Y27,1)=MOD(startday,7)+1,Y27,""),Y29+1)</f>
        <v/>
      </c>
      <c r="AA29" s="17" t="str">
        <f>IF(Z29="",IF(WEEKDAY(Y27,1)=MOD(startday+1,7)+1,Y27,""),Z29+1)</f>
        <v/>
      </c>
      <c r="AB29" s="17" t="str">
        <f>IF(AA29="",IF(WEEKDAY(Y27,1)=MOD(startday+2,7)+1,Y27,""),AA29+1)</f>
        <v/>
      </c>
      <c r="AC29" s="17" t="str">
        <f>IF(AB29="",IF(WEEKDAY(Y27,1)=MOD(startday+3,7)+1,Y27,""),AB29+1)</f>
        <v/>
      </c>
      <c r="AD29" s="41">
        <f>IF(AC29="",IF(WEEKDAY(Y27,1)=MOD(startday+4,7)+1,Y27,""),AC29+1)</f>
        <v>44652</v>
      </c>
      <c r="AE29" s="18">
        <f>IF(AD29="",IF(WEEKDAY(Y27,1)=MOD(startday+5,7)+1,Y27,""),AD29+1)</f>
        <v>44653</v>
      </c>
      <c r="AG29" s="5"/>
      <c r="AH29" s="34"/>
      <c r="AI29" s="35"/>
      <c r="AJ29" s="6"/>
    </row>
    <row r="30" spans="1:37" x14ac:dyDescent="0.2">
      <c r="A30" s="16">
        <f>IF(G29="","",IF(MONTH(G29+1)&lt;&gt;MONTH(G29),"",G29+1))</f>
        <v>44563</v>
      </c>
      <c r="B30" s="41">
        <f>IF(A30="","",IF(MONTH(A30+1)&lt;&gt;MONTH(A30),"",A30+1))</f>
        <v>44564</v>
      </c>
      <c r="C30" s="54">
        <f t="shared" ref="C30:C34" si="38">IF(B30="","",IF(MONTH(B30+1)&lt;&gt;MONTH(B30),"",B30+1))</f>
        <v>44565</v>
      </c>
      <c r="D30" s="54">
        <f>IF(C30="","",IF(MONTH(C30+1)&lt;&gt;MONTH(C30),"",C30+1))</f>
        <v>44566</v>
      </c>
      <c r="E30" s="54">
        <f t="shared" ref="E30:E34" si="39">IF(D30="","",IF(MONTH(D30+1)&lt;&gt;MONTH(D30),"",D30+1))</f>
        <v>44567</v>
      </c>
      <c r="F30" s="54">
        <f t="shared" ref="F30:F34" si="40">IF(E30="","",IF(MONTH(E30+1)&lt;&gt;MONTH(E30),"",E30+1))</f>
        <v>44568</v>
      </c>
      <c r="G30" s="18">
        <f t="shared" ref="G30:G34" si="41">IF(F30="","",IF(MONTH(F30+1)&lt;&gt;MONTH(F30),"",F30+1))</f>
        <v>44569</v>
      </c>
      <c r="H30" s="2"/>
      <c r="I30" s="16">
        <f>IF(O29="","",IF(MONTH(O29+1)&lt;&gt;MONTH(O29),"",O29+1))</f>
        <v>44598</v>
      </c>
      <c r="J30" s="54">
        <f>IF(I30="","",IF(MONTH(I30+1)&lt;&gt;MONTH(I30),"",I30+1))</f>
        <v>44599</v>
      </c>
      <c r="K30" s="54">
        <f t="shared" ref="K30:K34" si="42">IF(J30="","",IF(MONTH(J30+1)&lt;&gt;MONTH(J30),"",J30+1))</f>
        <v>44600</v>
      </c>
      <c r="L30" s="54">
        <f>IF(K30="","",IF(MONTH(K30+1)&lt;&gt;MONTH(K30),"",K30+1))</f>
        <v>44601</v>
      </c>
      <c r="M30" s="54">
        <f t="shared" ref="M30:M34" si="43">IF(L30="","",IF(MONTH(L30+1)&lt;&gt;MONTH(L30),"",L30+1))</f>
        <v>44602</v>
      </c>
      <c r="N30" s="50">
        <f t="shared" ref="N30:N34" si="44">IF(M30="","",IF(MONTH(M30+1)&lt;&gt;MONTH(M30),"",M30+1))</f>
        <v>44603</v>
      </c>
      <c r="O30" s="18">
        <f t="shared" ref="O30:O34" si="45">IF(N30="","",IF(MONTH(N30+1)&lt;&gt;MONTH(N30),"",N30+1))</f>
        <v>44604</v>
      </c>
      <c r="P30" s="2"/>
      <c r="Q30" s="16">
        <f>IF(W29="","",IF(MONTH(W29+1)&lt;&gt;MONTH(W29),"",W29+1))</f>
        <v>44626</v>
      </c>
      <c r="R30" s="54">
        <f>IF(Q30="","",IF(MONTH(Q30+1)&lt;&gt;MONTH(Q30),"",Q30+1))</f>
        <v>44627</v>
      </c>
      <c r="S30" s="54">
        <f t="shared" ref="S30:S34" si="46">IF(R30="","",IF(MONTH(R30+1)&lt;&gt;MONTH(R30),"",R30+1))</f>
        <v>44628</v>
      </c>
      <c r="T30" s="54">
        <f>IF(S30="","",IF(MONTH(S30+1)&lt;&gt;MONTH(S30),"",S30+1))</f>
        <v>44629</v>
      </c>
      <c r="U30" s="54">
        <f t="shared" ref="U30:U34" si="47">IF(T30="","",IF(MONTH(T30+1)&lt;&gt;MONTH(T30),"",T30+1))</f>
        <v>44630</v>
      </c>
      <c r="V30" s="54">
        <f t="shared" ref="V30:V34" si="48">IF(U30="","",IF(MONTH(U30+1)&lt;&gt;MONTH(U30),"",U30+1))</f>
        <v>44631</v>
      </c>
      <c r="W30" s="18">
        <f t="shared" ref="W30:W34" si="49">IF(V30="","",IF(MONTH(V30+1)&lt;&gt;MONTH(V30),"",V30+1))</f>
        <v>44632</v>
      </c>
      <c r="Y30" s="16">
        <f>IF(AE29="","",IF(MONTH(AE29+1)&lt;&gt;MONTH(AE29),"",AE29+1))</f>
        <v>44654</v>
      </c>
      <c r="Z30" s="54">
        <f>IF(Y30="","",IF(MONTH(Y30+1)&lt;&gt;MONTH(Y30),"",Y30+1))</f>
        <v>44655</v>
      </c>
      <c r="AA30" s="54">
        <f t="shared" ref="AA30:AA34" si="50">IF(Z30="","",IF(MONTH(Z30+1)&lt;&gt;MONTH(Z30),"",Z30+1))</f>
        <v>44656</v>
      </c>
      <c r="AB30" s="54">
        <f>IF(AA30="","",IF(MONTH(AA30+1)&lt;&gt;MONTH(AA30),"",AA30+1))</f>
        <v>44657</v>
      </c>
      <c r="AC30" s="54">
        <f t="shared" ref="AC30:AC34" si="51">IF(AB30="","",IF(MONTH(AB30+1)&lt;&gt;MONTH(AB30),"",AB30+1))</f>
        <v>44658</v>
      </c>
      <c r="AD30" s="36">
        <f t="shared" ref="AD30:AD34" si="52">IF(AC30="","",IF(MONTH(AC30+1)&lt;&gt;MONTH(AC30),"",AC30+1))</f>
        <v>44659</v>
      </c>
      <c r="AE30" s="18">
        <f t="shared" ref="AE30:AE34" si="53">IF(AD30="","",IF(MONTH(AD30+1)&lt;&gt;MONTH(AD30),"",AD30+1))</f>
        <v>44660</v>
      </c>
      <c r="AG30" s="5"/>
      <c r="AH30" s="34" t="s">
        <v>32</v>
      </c>
      <c r="AI30" s="35"/>
      <c r="AJ30" s="6"/>
    </row>
    <row r="31" spans="1:37" x14ac:dyDescent="0.2">
      <c r="A31" s="16">
        <f t="shared" ref="A31:A34" si="54">IF(G30="","",IF(MONTH(G30+1)&lt;&gt;MONTH(G30),"",G30+1))</f>
        <v>44570</v>
      </c>
      <c r="B31" s="54">
        <f t="shared" ref="B31:B34" si="55">IF(A31="","",IF(MONTH(A31+1)&lt;&gt;MONTH(A31),"",A31+1))</f>
        <v>44571</v>
      </c>
      <c r="C31" s="54">
        <f t="shared" si="38"/>
        <v>44572</v>
      </c>
      <c r="D31" s="54">
        <f t="shared" ref="D31:D34" si="56">IF(C31="","",IF(MONTH(C31+1)&lt;&gt;MONTH(C31),"",C31+1))</f>
        <v>44573</v>
      </c>
      <c r="E31" s="54">
        <f t="shared" si="39"/>
        <v>44574</v>
      </c>
      <c r="F31" s="54">
        <f t="shared" si="40"/>
        <v>44575</v>
      </c>
      <c r="G31" s="18">
        <f t="shared" si="41"/>
        <v>44576</v>
      </c>
      <c r="H31" s="2"/>
      <c r="I31" s="16">
        <f t="shared" ref="I31:I34" si="57">IF(O30="","",IF(MONTH(O30+1)&lt;&gt;MONTH(O30),"",O30+1))</f>
        <v>44605</v>
      </c>
      <c r="J31" s="54">
        <f t="shared" ref="J31:J34" si="58">IF(I31="","",IF(MONTH(I31+1)&lt;&gt;MONTH(I31),"",I31+1))</f>
        <v>44606</v>
      </c>
      <c r="K31" s="54">
        <f t="shared" si="42"/>
        <v>44607</v>
      </c>
      <c r="L31" s="54">
        <f t="shared" ref="L31:L34" si="59">IF(K31="","",IF(MONTH(K31+1)&lt;&gt;MONTH(K31),"",K31+1))</f>
        <v>44608</v>
      </c>
      <c r="M31" s="54">
        <f t="shared" si="43"/>
        <v>44609</v>
      </c>
      <c r="N31" s="54">
        <f t="shared" si="44"/>
        <v>44610</v>
      </c>
      <c r="O31" s="18">
        <f t="shared" si="45"/>
        <v>44611</v>
      </c>
      <c r="P31" s="2"/>
      <c r="Q31" s="16">
        <f t="shared" ref="Q31:Q34" si="60">IF(W30="","",IF(MONTH(W30+1)&lt;&gt;MONTH(W30),"",W30+1))</f>
        <v>44633</v>
      </c>
      <c r="R31" s="54">
        <f t="shared" ref="R31:R34" si="61">IF(Q31="","",IF(MONTH(Q31+1)&lt;&gt;MONTH(Q31),"",Q31+1))</f>
        <v>44634</v>
      </c>
      <c r="S31" s="54">
        <f t="shared" si="46"/>
        <v>44635</v>
      </c>
      <c r="T31" s="54">
        <f t="shared" ref="T31:T34" si="62">IF(S31="","",IF(MONTH(S31+1)&lt;&gt;MONTH(S31),"",S31+1))</f>
        <v>44636</v>
      </c>
      <c r="U31" s="54">
        <f t="shared" si="47"/>
        <v>44637</v>
      </c>
      <c r="V31" s="54">
        <f t="shared" si="48"/>
        <v>44638</v>
      </c>
      <c r="W31" s="18">
        <f t="shared" si="49"/>
        <v>44639</v>
      </c>
      <c r="Y31" s="16">
        <f t="shared" ref="Y31:Y34" si="63">IF(AE30="","",IF(MONTH(AE30+1)&lt;&gt;MONTH(AE30),"",AE30+1))</f>
        <v>44661</v>
      </c>
      <c r="Z31" s="54">
        <f t="shared" ref="Z31:Z34" si="64">IF(Y31="","",IF(MONTH(Y31+1)&lt;&gt;MONTH(Y31),"",Y31+1))</f>
        <v>44662</v>
      </c>
      <c r="AA31" s="54">
        <f t="shared" si="50"/>
        <v>44663</v>
      </c>
      <c r="AB31" s="54">
        <f t="shared" ref="AB31:AB34" si="65">IF(AA31="","",IF(MONTH(AA31+1)&lt;&gt;MONTH(AA31),"",AA31+1))</f>
        <v>44664</v>
      </c>
      <c r="AC31" s="54">
        <f t="shared" si="51"/>
        <v>44665</v>
      </c>
      <c r="AD31" s="54">
        <f t="shared" si="52"/>
        <v>44666</v>
      </c>
      <c r="AE31" s="18">
        <f t="shared" si="53"/>
        <v>44667</v>
      </c>
      <c r="AG31" s="5"/>
      <c r="AH31" s="34" t="s">
        <v>29</v>
      </c>
      <c r="AI31" s="35"/>
      <c r="AJ31" s="6"/>
    </row>
    <row r="32" spans="1:37" x14ac:dyDescent="0.2">
      <c r="A32" s="16">
        <f t="shared" si="54"/>
        <v>44577</v>
      </c>
      <c r="B32" s="41">
        <f t="shared" si="55"/>
        <v>44578</v>
      </c>
      <c r="C32" s="54">
        <f t="shared" si="38"/>
        <v>44579</v>
      </c>
      <c r="D32" s="54">
        <f t="shared" si="56"/>
        <v>44580</v>
      </c>
      <c r="E32" s="54">
        <f t="shared" si="39"/>
        <v>44581</v>
      </c>
      <c r="F32" s="54">
        <f t="shared" si="40"/>
        <v>44582</v>
      </c>
      <c r="G32" s="18">
        <f t="shared" si="41"/>
        <v>44583</v>
      </c>
      <c r="H32" s="2"/>
      <c r="I32" s="16">
        <f t="shared" si="57"/>
        <v>44612</v>
      </c>
      <c r="J32" s="41">
        <f t="shared" si="58"/>
        <v>44613</v>
      </c>
      <c r="K32" s="54">
        <f t="shared" si="42"/>
        <v>44614</v>
      </c>
      <c r="L32" s="54">
        <f t="shared" si="59"/>
        <v>44615</v>
      </c>
      <c r="M32" s="54">
        <f t="shared" si="43"/>
        <v>44616</v>
      </c>
      <c r="N32" s="54">
        <f t="shared" si="44"/>
        <v>44617</v>
      </c>
      <c r="O32" s="18">
        <f t="shared" si="45"/>
        <v>44618</v>
      </c>
      <c r="P32" s="2"/>
      <c r="Q32" s="16">
        <f t="shared" si="60"/>
        <v>44640</v>
      </c>
      <c r="R32" s="54">
        <f t="shared" si="61"/>
        <v>44641</v>
      </c>
      <c r="S32" s="54">
        <f t="shared" si="46"/>
        <v>44642</v>
      </c>
      <c r="T32" s="54">
        <f t="shared" si="62"/>
        <v>44643</v>
      </c>
      <c r="U32" s="54">
        <f t="shared" si="47"/>
        <v>44644</v>
      </c>
      <c r="V32" s="46">
        <f t="shared" si="48"/>
        <v>44645</v>
      </c>
      <c r="W32" s="18">
        <f t="shared" si="49"/>
        <v>44646</v>
      </c>
      <c r="Y32" s="16">
        <f t="shared" si="63"/>
        <v>44668</v>
      </c>
      <c r="Z32" s="54">
        <f t="shared" si="64"/>
        <v>44669</v>
      </c>
      <c r="AA32" s="54">
        <f t="shared" si="50"/>
        <v>44670</v>
      </c>
      <c r="AB32" s="54">
        <f t="shared" si="65"/>
        <v>44671</v>
      </c>
      <c r="AC32" s="54">
        <f t="shared" si="51"/>
        <v>44672</v>
      </c>
      <c r="AD32" s="36">
        <f t="shared" si="52"/>
        <v>44673</v>
      </c>
      <c r="AE32" s="18">
        <f t="shared" si="53"/>
        <v>44674</v>
      </c>
      <c r="AG32" s="5"/>
      <c r="AH32" s="34" t="s">
        <v>30</v>
      </c>
      <c r="AI32" s="35"/>
      <c r="AJ32" s="6"/>
    </row>
    <row r="33" spans="1:36" x14ac:dyDescent="0.2">
      <c r="A33" s="16">
        <f t="shared" si="54"/>
        <v>44584</v>
      </c>
      <c r="B33" s="54">
        <f t="shared" si="55"/>
        <v>44585</v>
      </c>
      <c r="C33" s="54">
        <f t="shared" si="38"/>
        <v>44586</v>
      </c>
      <c r="D33" s="54">
        <f t="shared" si="56"/>
        <v>44587</v>
      </c>
      <c r="E33" s="54">
        <f t="shared" si="39"/>
        <v>44588</v>
      </c>
      <c r="F33" s="36">
        <f t="shared" si="40"/>
        <v>44589</v>
      </c>
      <c r="G33" s="18">
        <f t="shared" si="41"/>
        <v>44590</v>
      </c>
      <c r="H33" s="2"/>
      <c r="I33" s="16">
        <f t="shared" si="57"/>
        <v>44619</v>
      </c>
      <c r="J33" s="54">
        <f t="shared" si="58"/>
        <v>44620</v>
      </c>
      <c r="K33" s="17" t="str">
        <f t="shared" si="42"/>
        <v/>
      </c>
      <c r="L33" s="17" t="str">
        <f t="shared" si="59"/>
        <v/>
      </c>
      <c r="M33" s="17" t="str">
        <f t="shared" si="43"/>
        <v/>
      </c>
      <c r="N33" s="17" t="str">
        <f t="shared" si="44"/>
        <v/>
      </c>
      <c r="O33" s="18" t="str">
        <f t="shared" si="45"/>
        <v/>
      </c>
      <c r="P33" s="2"/>
      <c r="Q33" s="16">
        <f t="shared" si="60"/>
        <v>44647</v>
      </c>
      <c r="R33" s="41">
        <f t="shared" si="61"/>
        <v>44648</v>
      </c>
      <c r="S33" s="41">
        <f t="shared" si="46"/>
        <v>44649</v>
      </c>
      <c r="T33" s="41">
        <f t="shared" si="62"/>
        <v>44650</v>
      </c>
      <c r="U33" s="41">
        <f t="shared" si="47"/>
        <v>44651</v>
      </c>
      <c r="V33" s="17" t="str">
        <f t="shared" si="48"/>
        <v/>
      </c>
      <c r="W33" s="18" t="str">
        <f t="shared" si="49"/>
        <v/>
      </c>
      <c r="Y33" s="16">
        <f t="shared" si="63"/>
        <v>44675</v>
      </c>
      <c r="Z33" s="54">
        <f t="shared" si="64"/>
        <v>44676</v>
      </c>
      <c r="AA33" s="54">
        <f t="shared" si="50"/>
        <v>44677</v>
      </c>
      <c r="AB33" s="54">
        <f t="shared" si="65"/>
        <v>44678</v>
      </c>
      <c r="AC33" s="54">
        <f t="shared" si="51"/>
        <v>44679</v>
      </c>
      <c r="AD33" s="54">
        <f t="shared" si="52"/>
        <v>44680</v>
      </c>
      <c r="AE33" s="18">
        <f t="shared" si="53"/>
        <v>44681</v>
      </c>
      <c r="AG33" s="5"/>
      <c r="AH33" s="34" t="s">
        <v>31</v>
      </c>
      <c r="AI33" s="35"/>
      <c r="AJ33" s="6"/>
    </row>
    <row r="34" spans="1:36" x14ac:dyDescent="0.2">
      <c r="A34" s="19">
        <f t="shared" si="54"/>
        <v>44591</v>
      </c>
      <c r="B34" s="55">
        <f t="shared" si="55"/>
        <v>44592</v>
      </c>
      <c r="C34" s="20" t="str">
        <f t="shared" si="38"/>
        <v/>
      </c>
      <c r="D34" s="20" t="str">
        <f t="shared" si="56"/>
        <v/>
      </c>
      <c r="E34" s="20" t="str">
        <f t="shared" si="39"/>
        <v/>
      </c>
      <c r="F34" s="20" t="str">
        <f t="shared" si="40"/>
        <v/>
      </c>
      <c r="G34" s="21" t="str">
        <f t="shared" si="41"/>
        <v/>
      </c>
      <c r="H34" s="2"/>
      <c r="I34" s="19" t="str">
        <f t="shared" si="57"/>
        <v/>
      </c>
      <c r="J34" s="20" t="str">
        <f t="shared" si="58"/>
        <v/>
      </c>
      <c r="K34" s="20" t="str">
        <f t="shared" si="42"/>
        <v/>
      </c>
      <c r="L34" s="20" t="str">
        <f t="shared" si="59"/>
        <v/>
      </c>
      <c r="M34" s="20" t="str">
        <f t="shared" si="43"/>
        <v/>
      </c>
      <c r="N34" s="20" t="str">
        <f t="shared" si="44"/>
        <v/>
      </c>
      <c r="O34" s="21" t="str">
        <f t="shared" si="45"/>
        <v/>
      </c>
      <c r="P34" s="2"/>
      <c r="Q34" s="19" t="str">
        <f t="shared" si="60"/>
        <v/>
      </c>
      <c r="R34" s="20" t="str">
        <f t="shared" si="61"/>
        <v/>
      </c>
      <c r="S34" s="20" t="str">
        <f t="shared" si="46"/>
        <v/>
      </c>
      <c r="T34" s="20" t="str">
        <f t="shared" si="62"/>
        <v/>
      </c>
      <c r="U34" s="20" t="str">
        <f t="shared" si="47"/>
        <v/>
      </c>
      <c r="V34" s="20" t="str">
        <f t="shared" si="48"/>
        <v/>
      </c>
      <c r="W34" s="21" t="str">
        <f t="shared" si="49"/>
        <v/>
      </c>
      <c r="Y34" s="19" t="str">
        <f t="shared" si="63"/>
        <v/>
      </c>
      <c r="Z34" s="20" t="str">
        <f t="shared" si="64"/>
        <v/>
      </c>
      <c r="AA34" s="20" t="str">
        <f t="shared" si="50"/>
        <v/>
      </c>
      <c r="AB34" s="20" t="str">
        <f t="shared" si="65"/>
        <v/>
      </c>
      <c r="AC34" s="20" t="str">
        <f t="shared" si="51"/>
        <v/>
      </c>
      <c r="AD34" s="20" t="str">
        <f t="shared" si="52"/>
        <v/>
      </c>
      <c r="AE34" s="21" t="str">
        <f t="shared" si="53"/>
        <v/>
      </c>
      <c r="AG34" s="5"/>
      <c r="AH34" s="34" t="s">
        <v>33</v>
      </c>
      <c r="AI34" s="35"/>
      <c r="AJ34" s="6"/>
    </row>
    <row r="35" spans="1:36" x14ac:dyDescent="0.2">
      <c r="AG35" s="5"/>
      <c r="AH35" s="34" t="s">
        <v>34</v>
      </c>
      <c r="AI35" s="35"/>
      <c r="AJ35" s="6"/>
    </row>
    <row r="36" spans="1:36" ht="15" x14ac:dyDescent="0.2">
      <c r="A36" s="78">
        <f>DATE(YEAR(Y27+35),MONTH(Y27+35),1)</f>
        <v>44682</v>
      </c>
      <c r="B36" s="79"/>
      <c r="C36" s="79"/>
      <c r="D36" s="79"/>
      <c r="E36" s="79"/>
      <c r="F36" s="79"/>
      <c r="G36" s="80"/>
      <c r="H36" s="8"/>
      <c r="P36" s="8"/>
      <c r="AG36" s="5"/>
      <c r="AH36" s="34"/>
      <c r="AI36" s="35"/>
      <c r="AJ36" s="6"/>
    </row>
    <row r="37" spans="1:36" ht="13.5" x14ac:dyDescent="0.25">
      <c r="A37" s="24" t="str">
        <f>CHOOSE(1+MOD(startday+1-2,7),"Su","M","Tu","W","Th","F","Sa")</f>
        <v>Su</v>
      </c>
      <c r="B37" s="25" t="str">
        <f>CHOOSE(1+MOD(startday+2-2,7),"Su","M","Tu","W","Th","F","Sa")</f>
        <v>M</v>
      </c>
      <c r="C37" s="25" t="str">
        <f>CHOOSE(1+MOD(startday+3-2,7),"Su","M","Tu","W","Th","F","Sa")</f>
        <v>Tu</v>
      </c>
      <c r="D37" s="25" t="str">
        <f>CHOOSE(1+MOD(startday+4-2,7),"Su","M","Tu","W","Th","F","Sa")</f>
        <v>W</v>
      </c>
      <c r="E37" s="25" t="str">
        <f>CHOOSE(1+MOD(startday+5-2,7),"Su","M","Tu","W","Th","F","Sa")</f>
        <v>Th</v>
      </c>
      <c r="F37" s="25" t="str">
        <f>CHOOSE(1+MOD(startday+6-2,7),"Su","M","Tu","W","Th","F","Sa")</f>
        <v>F</v>
      </c>
      <c r="G37" s="26" t="str">
        <f>CHOOSE(1+MOD(startday+7-2,7),"Su","M","Tu","W","Th","F","Sa")</f>
        <v>Sa</v>
      </c>
      <c r="H37" s="2"/>
      <c r="P37" s="2"/>
      <c r="AG37" s="5"/>
      <c r="AH37" s="34"/>
      <c r="AI37" s="35"/>
      <c r="AJ37" s="6"/>
    </row>
    <row r="38" spans="1:36" x14ac:dyDescent="0.2">
      <c r="A38" s="16">
        <f>IF(WEEKDAY(A36,1)=startday,A36,"")</f>
        <v>44682</v>
      </c>
      <c r="B38" s="54">
        <f>IF(A38="",IF(WEEKDAY(A36,1)=MOD(startday,7)+1,A36,""),A38+1)</f>
        <v>44683</v>
      </c>
      <c r="C38" s="54">
        <f>IF(B38="",IF(WEEKDAY(A36,1)=MOD(startday+1,7)+1,A36,""),B38+1)</f>
        <v>44684</v>
      </c>
      <c r="D38" s="54">
        <f>IF(C38="",IF(WEEKDAY(A36,1)=MOD(startday+2,7)+1,A36,""),C38+1)</f>
        <v>44685</v>
      </c>
      <c r="E38" s="54">
        <f>IF(D38="",IF(WEEKDAY(A36,1)=MOD(startday+3,7)+1,A36,""),D38+1)</f>
        <v>44686</v>
      </c>
      <c r="F38" s="36">
        <f>IF(E38="",IF(WEEKDAY(A36,1)=MOD(startday+4,7)+1,A36,""),E38+1)</f>
        <v>44687</v>
      </c>
      <c r="G38" s="18">
        <f>IF(F38="",IF(WEEKDAY(A36,1)=MOD(startday+5,7)+1,A36,""),F38+1)</f>
        <v>44688</v>
      </c>
      <c r="H38" s="2"/>
      <c r="P38" s="2"/>
      <c r="AG38" s="5"/>
      <c r="AH38" s="34"/>
      <c r="AI38" s="35"/>
      <c r="AJ38" s="6"/>
    </row>
    <row r="39" spans="1:36" x14ac:dyDescent="0.2">
      <c r="A39" s="16">
        <f>IF(G38="","",IF(MONTH(G38+1)&lt;&gt;MONTH(G38),"",G38+1))</f>
        <v>44689</v>
      </c>
      <c r="B39" s="54">
        <f>IF(A39="","",IF(MONTH(A39+1)&lt;&gt;MONTH(A39),"",A39+1))</f>
        <v>44690</v>
      </c>
      <c r="C39" s="54">
        <f t="shared" ref="C39:C43" si="66">IF(B39="","",IF(MONTH(B39+1)&lt;&gt;MONTH(B39),"",B39+1))</f>
        <v>44691</v>
      </c>
      <c r="D39" s="54">
        <f>IF(C39="","",IF(MONTH(C39+1)&lt;&gt;MONTH(C39),"",C39+1))</f>
        <v>44692</v>
      </c>
      <c r="E39" s="54">
        <f t="shared" ref="E39:E43" si="67">IF(D39="","",IF(MONTH(D39+1)&lt;&gt;MONTH(D39),"",D39+1))</f>
        <v>44693</v>
      </c>
      <c r="F39" s="54">
        <f t="shared" ref="F39:F43" si="68">IF(E39="","",IF(MONTH(E39+1)&lt;&gt;MONTH(E39),"",E39+1))</f>
        <v>44694</v>
      </c>
      <c r="G39" s="18">
        <f t="shared" ref="G39:G43" si="69">IF(F39="","",IF(MONTH(F39+1)&lt;&gt;MONTH(F39),"",F39+1))</f>
        <v>44695</v>
      </c>
      <c r="H39" s="2"/>
      <c r="P39" s="2"/>
      <c r="AG39" s="5"/>
      <c r="AH39" s="34"/>
      <c r="AI39" s="35"/>
      <c r="AJ39" s="6"/>
    </row>
    <row r="40" spans="1:36" x14ac:dyDescent="0.2">
      <c r="A40" s="16">
        <f t="shared" ref="A40:A43" si="70">IF(G39="","",IF(MONTH(G39+1)&lt;&gt;MONTH(G39),"",G39+1))</f>
        <v>44696</v>
      </c>
      <c r="B40" s="54">
        <f t="shared" ref="B40:B43" si="71">IF(A40="","",IF(MONTH(A40+1)&lt;&gt;MONTH(A40),"",A40+1))</f>
        <v>44697</v>
      </c>
      <c r="C40" s="54">
        <f t="shared" si="66"/>
        <v>44698</v>
      </c>
      <c r="D40" s="54">
        <f t="shared" ref="D40:D43" si="72">IF(C40="","",IF(MONTH(C40+1)&lt;&gt;MONTH(C40),"",C40+1))</f>
        <v>44699</v>
      </c>
      <c r="E40" s="54">
        <f t="shared" si="67"/>
        <v>44700</v>
      </c>
      <c r="F40" s="36">
        <f t="shared" si="68"/>
        <v>44701</v>
      </c>
      <c r="G40" s="18">
        <f t="shared" si="69"/>
        <v>44702</v>
      </c>
      <c r="H40" s="2"/>
      <c r="P40" s="2"/>
      <c r="AG40" s="5"/>
      <c r="AH40" s="34"/>
      <c r="AI40" s="35"/>
      <c r="AJ40" s="6"/>
    </row>
    <row r="41" spans="1:36" x14ac:dyDescent="0.2">
      <c r="A41" s="16">
        <f t="shared" si="70"/>
        <v>44703</v>
      </c>
      <c r="B41" s="54">
        <f t="shared" si="71"/>
        <v>44704</v>
      </c>
      <c r="C41" s="54">
        <f t="shared" si="66"/>
        <v>44705</v>
      </c>
      <c r="D41" s="54">
        <f t="shared" si="72"/>
        <v>44706</v>
      </c>
      <c r="E41" s="54">
        <f t="shared" si="67"/>
        <v>44707</v>
      </c>
      <c r="F41" s="52">
        <f t="shared" si="68"/>
        <v>44708</v>
      </c>
      <c r="G41" s="18">
        <f t="shared" si="69"/>
        <v>44709</v>
      </c>
      <c r="H41" s="2"/>
      <c r="P41" s="2"/>
      <c r="AG41" s="5"/>
      <c r="AH41" s="34"/>
      <c r="AI41" s="35"/>
      <c r="AJ41" s="6"/>
    </row>
    <row r="42" spans="1:36" x14ac:dyDescent="0.2">
      <c r="A42" s="16">
        <f t="shared" si="70"/>
        <v>44710</v>
      </c>
      <c r="B42" s="41">
        <f t="shared" si="71"/>
        <v>44711</v>
      </c>
      <c r="C42" s="53">
        <f t="shared" si="66"/>
        <v>44712</v>
      </c>
      <c r="D42" s="17" t="str">
        <f t="shared" si="72"/>
        <v/>
      </c>
      <c r="E42" s="17" t="str">
        <f t="shared" si="67"/>
        <v/>
      </c>
      <c r="F42" s="17"/>
      <c r="G42" s="18" t="str">
        <f t="shared" si="69"/>
        <v/>
      </c>
      <c r="H42" s="2"/>
      <c r="P42" s="2"/>
      <c r="AG42" s="5"/>
      <c r="AH42" s="85"/>
      <c r="AI42" s="85"/>
      <c r="AJ42" s="6"/>
    </row>
    <row r="43" spans="1:36" x14ac:dyDescent="0.2">
      <c r="A43" s="19" t="str">
        <f t="shared" si="70"/>
        <v/>
      </c>
      <c r="B43" s="20" t="str">
        <f t="shared" si="71"/>
        <v/>
      </c>
      <c r="C43" s="20" t="str">
        <f t="shared" si="66"/>
        <v/>
      </c>
      <c r="D43" s="20" t="str">
        <f t="shared" si="72"/>
        <v/>
      </c>
      <c r="E43" s="20" t="str">
        <f t="shared" si="67"/>
        <v/>
      </c>
      <c r="F43" s="20" t="str">
        <f t="shared" si="68"/>
        <v/>
      </c>
      <c r="G43" s="21" t="str">
        <f t="shared" si="69"/>
        <v/>
      </c>
      <c r="H43" s="2"/>
      <c r="P43" s="2"/>
      <c r="AG43" s="69" t="s">
        <v>6</v>
      </c>
      <c r="AH43" s="70"/>
      <c r="AI43" s="70"/>
      <c r="AJ43" s="71"/>
    </row>
    <row r="44" spans="1:36" x14ac:dyDescent="0.2">
      <c r="AG44" s="1"/>
      <c r="AH44" s="1"/>
      <c r="AJ44" s="1"/>
    </row>
    <row r="45" spans="1:36" x14ac:dyDescent="0.2">
      <c r="AG45" s="1"/>
      <c r="AH45" s="1"/>
      <c r="AJ45" s="1"/>
    </row>
  </sheetData>
  <mergeCells count="23">
    <mergeCell ref="Q17:W17"/>
    <mergeCell ref="AH42:AI42"/>
    <mergeCell ref="A36:G36"/>
    <mergeCell ref="A27:G27"/>
    <mergeCell ref="I27:O27"/>
    <mergeCell ref="Q27:W27"/>
    <mergeCell ref="Y27:AE27"/>
    <mergeCell ref="AG7:AJ7"/>
    <mergeCell ref="I7:W7"/>
    <mergeCell ref="AG43:AJ43"/>
    <mergeCell ref="AI2:AJ2"/>
    <mergeCell ref="A4:C4"/>
    <mergeCell ref="E4:G4"/>
    <mergeCell ref="I4:K4"/>
    <mergeCell ref="E3:G3"/>
    <mergeCell ref="A3:C3"/>
    <mergeCell ref="A6:AE6"/>
    <mergeCell ref="Y17:AE17"/>
    <mergeCell ref="A8:G8"/>
    <mergeCell ref="Y8:AE8"/>
    <mergeCell ref="A17:G17"/>
    <mergeCell ref="I8:W9"/>
    <mergeCell ref="I17:O17"/>
  </mergeCells>
  <phoneticPr fontId="0" type="noConversion"/>
  <conditionalFormatting sqref="A10:G15 Y10:AE15 A19:G25 I19:O25 Q19:W25 Y19:AE25 A29:G34 I29:O34 Q29:W34 Y29:AE34 A38:G43">
    <cfRule type="cellIs" dxfId="1" priority="2" stopIfTrue="1" operator="equal">
      <formula>""</formula>
    </cfRule>
  </conditionalFormatting>
  <conditionalFormatting sqref="A10:G15 Y10:AE15 A19:G25 I19:O25 Q19:W25 Y19:AE25 A29:G34 I29:O34 Q29:W34 Y29:AE34 A38:G43">
    <cfRule type="expression" dxfId="0" priority="1" stopIfTrue="1">
      <formula>AND(A10&lt;&gt;"",NOT(ISERROR(MATCH(A10,$AH$9:$AH$41,0))))</formula>
    </cfRule>
  </conditionalFormatting>
  <hyperlinks>
    <hyperlink ref="A2" r:id="rId1" xr:uid="{00000000-0004-0000-0000-000000000000}"/>
  </hyperlinks>
  <printOptions horizontalCentered="1"/>
  <pageMargins left="0.5" right="0.5" top="0.5" bottom="0.5" header="0.5" footer="0.5"/>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Janay Allen</cp:lastModifiedBy>
  <cp:lastPrinted>2021-07-12T17:29:07Z</cp:lastPrinted>
  <dcterms:created xsi:type="dcterms:W3CDTF">2004-08-16T18:44:14Z</dcterms:created>
  <dcterms:modified xsi:type="dcterms:W3CDTF">2021-08-11T14:03:55Z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